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marcos - processos\COMUNICAÇÃO SOCIAL\ESCLARECIMENTOS\PLANILHAS\"/>
    </mc:Choice>
  </mc:AlternateContent>
  <xr:revisionPtr revIDLastSave="0" documentId="8_{8F56D971-A2A5-415F-BA3A-040099FC1D1E}" xr6:coauthVersionLast="47" xr6:coauthVersionMax="47" xr10:uidLastSave="{00000000-0000-0000-0000-000000000000}"/>
  <bookViews>
    <workbookView xWindow="20370" yWindow="-7080" windowWidth="29040" windowHeight="15720" xr2:uid="{00000000-000D-0000-FFFF-FFFF00000000}"/>
  </bookViews>
  <sheets>
    <sheet name="Editor de mídia" sheetId="6" r:id="rId1"/>
    <sheet name="Encarregado_de_Turma_de_Manut_" sheetId="9" state="hidden" r:id="rId2"/>
    <sheet name="Ajudante_Geral" sheetId="10" state="hidden" r:id="rId3"/>
  </sheets>
  <definedNames>
    <definedName name="AS">#REF!</definedName>
    <definedName name="BEPI">#REF!</definedName>
    <definedName name="ds">#REF!</definedName>
    <definedName name="Excel_BuiltIn_Print_Area_1_1_1_1_1">#REF!</definedName>
    <definedName name="Excel_BuiltIn_Print_Area_1_1_1_1_2">#REF!</definedName>
    <definedName name="Excel_BuiltIn_Print_Area_1_1_4">#REF!</definedName>
    <definedName name="Excel_BuiltIn_Print_Area_1_1_5">#REF!</definedName>
    <definedName name="Excel_BuiltIn_Print_Area_10">#REF!</definedName>
    <definedName name="Excel_BuiltIn_Print_Area_12">#REF!</definedName>
    <definedName name="Excel_BuiltIn_Print_Area_3_1">#REF!</definedName>
    <definedName name="Excel_BuiltIn_Print_Area_4">#REF!</definedName>
    <definedName name="Excel_BuiltIn_Print_Area_5_1_1">#REF!</definedName>
    <definedName name="Excel_BuiltIn_Print_Area_5_1_4">#REF!</definedName>
    <definedName name="Excel_BuiltIn_Print_Area_5_1_5">#REF!</definedName>
    <definedName name="Excel_BuiltIn_Print_Area_7_1">#REF!</definedName>
    <definedName name="Excel_BuiltIn_Print_Area_9">#REF!</definedName>
    <definedName name="fator121">#REF!</definedName>
    <definedName name="fator1221">#REF!</definedName>
    <definedName name="funcao">#REF!</definedName>
    <definedName name="HOME">#REF!</definedName>
    <definedName name="INFORMAÇÕES">#REF!</definedName>
    <definedName name="INSUMO">#REF!</definedName>
    <definedName name="Matriz">#REF!</definedName>
    <definedName name="PREÇO">#REF!</definedName>
    <definedName name="Print_Area" localSheetId="2">Ajudante_Geral!$B$2:$F$130</definedName>
    <definedName name="Print_Area" localSheetId="1">Encarregado_de_Turma_de_Manut_!$B$2:$F$130</definedName>
    <definedName name="s">#REF!</definedName>
    <definedName name="segescal">#REF!</definedName>
    <definedName name="SINAPI">#REF!</definedName>
    <definedName name="TESTE">#REF!</definedName>
    <definedName name="TotalChaveiro">#REF!</definedName>
    <definedName name="TotalMatCons">#REF!</definedName>
    <definedName name="TotalMatDemanda">#REF!</definedName>
    <definedName name="trs">#REF!</definedName>
    <definedName name="UN">#REF!</definedName>
    <definedName name="UNI.EP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6" l="1"/>
  <c r="F58" i="6"/>
  <c r="D122" i="10" l="1"/>
  <c r="D115" i="10"/>
  <c r="D114" i="10"/>
  <c r="D112" i="10"/>
  <c r="D111" i="10"/>
  <c r="D104" i="10"/>
  <c r="D105" i="10" s="1"/>
  <c r="D126" i="10" s="1"/>
  <c r="E93" i="10"/>
  <c r="D92" i="10"/>
  <c r="D98" i="10" s="1"/>
  <c r="D83" i="10"/>
  <c r="E82" i="10"/>
  <c r="F61" i="10"/>
  <c r="D53" i="10"/>
  <c r="D52" i="10"/>
  <c r="D51" i="10"/>
  <c r="D50" i="10"/>
  <c r="D49" i="10"/>
  <c r="D47" i="10"/>
  <c r="D46" i="10"/>
  <c r="D54" i="10" s="1"/>
  <c r="D38" i="10"/>
  <c r="D40" i="10" s="1"/>
  <c r="D29" i="10"/>
  <c r="D30" i="10" s="1"/>
  <c r="E94" i="10" s="1"/>
  <c r="D115" i="9"/>
  <c r="D104" i="9"/>
  <c r="D105" i="9" s="1"/>
  <c r="D126" i="9" s="1"/>
  <c r="E96" i="9"/>
  <c r="E94" i="9"/>
  <c r="D92" i="9"/>
  <c r="E92" i="9" s="1"/>
  <c r="D83" i="9"/>
  <c r="F61" i="9"/>
  <c r="D53" i="9"/>
  <c r="D52" i="9"/>
  <c r="D51" i="9"/>
  <c r="D50" i="9"/>
  <c r="D49" i="9"/>
  <c r="D47" i="9"/>
  <c r="D46" i="9"/>
  <c r="D38" i="9"/>
  <c r="D40" i="9" s="1"/>
  <c r="D29" i="9"/>
  <c r="D30" i="9" s="1"/>
  <c r="E78" i="9" s="1"/>
  <c r="D113" i="6"/>
  <c r="D112" i="6"/>
  <c r="D124" i="6"/>
  <c r="D94" i="6"/>
  <c r="D93" i="6"/>
  <c r="D92" i="6"/>
  <c r="D91" i="6"/>
  <c r="D90" i="6"/>
  <c r="D89" i="6"/>
  <c r="D79" i="6"/>
  <c r="D78" i="6"/>
  <c r="D77" i="6"/>
  <c r="D76" i="6"/>
  <c r="D75" i="6"/>
  <c r="D74" i="6"/>
  <c r="D50" i="6"/>
  <c r="D49" i="6"/>
  <c r="D48" i="6"/>
  <c r="D47" i="6"/>
  <c r="D46" i="6"/>
  <c r="D45" i="6"/>
  <c r="D44" i="6"/>
  <c r="D43" i="6"/>
  <c r="D36" i="6"/>
  <c r="D35" i="6"/>
  <c r="D26" i="6"/>
  <c r="D114" i="9"/>
  <c r="D116" i="9" s="1"/>
  <c r="F57" i="6" l="1"/>
  <c r="D37" i="6"/>
  <c r="D98" i="9"/>
  <c r="E98" i="9"/>
  <c r="D125" i="9" s="1"/>
  <c r="F60" i="9"/>
  <c r="F62" i="9" s="1"/>
  <c r="D70" i="9" s="1"/>
  <c r="D54" i="9"/>
  <c r="D80" i="6"/>
  <c r="D51" i="6"/>
  <c r="E93" i="9"/>
  <c r="E39" i="9"/>
  <c r="D122" i="9"/>
  <c r="E80" i="9"/>
  <c r="E97" i="9"/>
  <c r="E79" i="9"/>
  <c r="E95" i="9"/>
  <c r="E77" i="9"/>
  <c r="E83" i="9" s="1"/>
  <c r="D124" i="9" s="1"/>
  <c r="D114" i="6"/>
  <c r="E81" i="9"/>
  <c r="E82" i="9"/>
  <c r="E81" i="10"/>
  <c r="E96" i="10"/>
  <c r="E95" i="10"/>
  <c r="E80" i="10"/>
  <c r="E79" i="10"/>
  <c r="E97" i="10"/>
  <c r="E78" i="10"/>
  <c r="E77" i="10"/>
  <c r="E39" i="10"/>
  <c r="F60" i="10"/>
  <c r="F62" i="10" s="1"/>
  <c r="D70" i="10" s="1"/>
  <c r="D116" i="10"/>
  <c r="D95" i="6"/>
  <c r="E38" i="10"/>
  <c r="E40" i="10" s="1"/>
  <c r="E49" i="10" s="1"/>
  <c r="E92" i="10"/>
  <c r="E46" i="10"/>
  <c r="D27" i="6"/>
  <c r="E89" i="6" s="1"/>
  <c r="E38" i="9"/>
  <c r="E52" i="10" l="1"/>
  <c r="E50" i="10"/>
  <c r="E47" i="10"/>
  <c r="E53" i="10"/>
  <c r="F59" i="6"/>
  <c r="D67" i="6" s="1"/>
  <c r="E76" i="6"/>
  <c r="E79" i="6"/>
  <c r="E35" i="6"/>
  <c r="D120" i="6"/>
  <c r="E77" i="6"/>
  <c r="E92" i="6"/>
  <c r="E78" i="6"/>
  <c r="E91" i="6"/>
  <c r="E93" i="6"/>
  <c r="E94" i="6"/>
  <c r="E54" i="10"/>
  <c r="D69" i="10" s="1"/>
  <c r="E98" i="10"/>
  <c r="D125" i="10" s="1"/>
  <c r="E48" i="10"/>
  <c r="D68" i="10"/>
  <c r="E51" i="10"/>
  <c r="E75" i="6"/>
  <c r="E36" i="6"/>
  <c r="E90" i="6"/>
  <c r="E40" i="9"/>
  <c r="E83" i="10"/>
  <c r="D124" i="10" s="1"/>
  <c r="E74" i="6"/>
  <c r="E95" i="6" l="1"/>
  <c r="D123" i="6" s="1"/>
  <c r="E80" i="6"/>
  <c r="D122" i="6" s="1"/>
  <c r="E51" i="9"/>
  <c r="D68" i="9"/>
  <c r="E48" i="9"/>
  <c r="E46" i="9"/>
  <c r="E49" i="9"/>
  <c r="E52" i="9"/>
  <c r="E50" i="9"/>
  <c r="E47" i="9"/>
  <c r="E53" i="9"/>
  <c r="E37" i="6"/>
  <c r="D71" i="10"/>
  <c r="D123" i="10" s="1"/>
  <c r="D127" i="10" s="1"/>
  <c r="E46" i="6" l="1"/>
  <c r="D65" i="6"/>
  <c r="E49" i="6"/>
  <c r="E43" i="6"/>
  <c r="E45" i="6"/>
  <c r="E47" i="6"/>
  <c r="E48" i="6"/>
  <c r="E44" i="6"/>
  <c r="E50" i="6"/>
  <c r="E111" i="10"/>
  <c r="E54" i="9"/>
  <c r="D69" i="9" s="1"/>
  <c r="D71" i="9"/>
  <c r="D123" i="9" s="1"/>
  <c r="D127" i="9" s="1"/>
  <c r="E112" i="10" l="1"/>
  <c r="E114" i="10" s="1"/>
  <c r="E51" i="6"/>
  <c r="D66" i="6" s="1"/>
  <c r="D68" i="6" s="1"/>
  <c r="D121" i="6" s="1"/>
  <c r="D125" i="6" s="1"/>
  <c r="E111" i="9"/>
  <c r="E112" i="9" s="1"/>
  <c r="E115" i="10" l="1"/>
  <c r="E116" i="10"/>
  <c r="D128" i="10" s="1"/>
  <c r="D129" i="10" s="1"/>
  <c r="E115" i="9"/>
  <c r="E114" i="9"/>
  <c r="E109" i="6"/>
  <c r="E110" i="6" s="1"/>
  <c r="E113" i="6" s="1"/>
  <c r="E116" i="9" l="1"/>
  <c r="D128" i="9" s="1"/>
  <c r="D129" i="9" s="1"/>
  <c r="E112" i="6"/>
  <c r="E114" i="6" s="1"/>
  <c r="D126" i="6" s="1"/>
  <c r="D127" i="6" s="1"/>
</calcChain>
</file>

<file path=xl/sharedStrings.xml><?xml version="1.0" encoding="utf-8"?>
<sst xmlns="http://schemas.openxmlformats.org/spreadsheetml/2006/main" count="496" uniqueCount="111">
  <si>
    <t>A</t>
  </si>
  <si>
    <t>13º (décimo terceiro) Salário</t>
  </si>
  <si>
    <t>B</t>
  </si>
  <si>
    <t>Férias e Adicional de Férias</t>
  </si>
  <si>
    <t>INSS</t>
  </si>
  <si>
    <t>Salário Educação</t>
  </si>
  <si>
    <t>C</t>
  </si>
  <si>
    <t>D</t>
  </si>
  <si>
    <t>E</t>
  </si>
  <si>
    <t>F</t>
  </si>
  <si>
    <t>SEBRAE</t>
  </si>
  <si>
    <t>G</t>
  </si>
  <si>
    <t>INCRA</t>
  </si>
  <si>
    <t>H</t>
  </si>
  <si>
    <t>FGTS</t>
  </si>
  <si>
    <t>Módulo 3 - Provisão para Rescisão</t>
  </si>
  <si>
    <t>Aviso Prévio Trabalhado</t>
  </si>
  <si>
    <t>Módulo 4 - Custo de Reposição do Profissional Ausente</t>
  </si>
  <si>
    <t>Módulo 5 - Insumos Diversos</t>
  </si>
  <si>
    <t>PLANILHA DE CUSTOS E FORMAÇÃO DE PREÇOS</t>
  </si>
  <si>
    <t xml:space="preserve"> CONSOLIDAÇÃO E APRESENTAÇÃO DE PROPOSTAS</t>
  </si>
  <si>
    <t>Com ajustes após publicação da Lei n° 13.467, de 2017.</t>
  </si>
  <si>
    <t>Discriminação dos Serviços</t>
  </si>
  <si>
    <t>Discriminação</t>
  </si>
  <si>
    <t>Município/UF</t>
  </si>
  <si>
    <t>Brasília/DF</t>
  </si>
  <si>
    <t>Ano do acordo, convenção ou sentença normativa em dissídio coletivo</t>
  </si>
  <si>
    <t>Número de meses de execução do contrato</t>
  </si>
  <si>
    <t>Número de registro da convenção coletiva de trabalho</t>
  </si>
  <si>
    <t>Nome do sindicato representativo da categoria profissional</t>
  </si>
  <si>
    <t>Discriminação da mão de obra</t>
  </si>
  <si>
    <t>Jornada de trabalho semanal</t>
  </si>
  <si>
    <t>Categoria profissional</t>
  </si>
  <si>
    <t>CBO da categoria</t>
  </si>
  <si>
    <t>Salário base</t>
  </si>
  <si>
    <t>Data base da categoria</t>
  </si>
  <si>
    <t>Módulo 1 - Composição da Remuneração</t>
  </si>
  <si>
    <t>Composição da Remuneração</t>
  </si>
  <si>
    <t>Valor (R$)</t>
  </si>
  <si>
    <t>Salário-Base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</si>
  <si>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</si>
  <si>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</si>
  <si>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</si>
  <si>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</si>
  <si>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</si>
  <si>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Percentual (%)</t>
  </si>
  <si>
    <t>Submódulo 2.2 - Encargos Previdenciários (GPS), Fundo de Garantia por Tempo de Serviço (FGTS) e outras contribuições.</t>
  </si>
  <si>
    <t>2.2</t>
  </si>
  <si>
    <t>GPS, FGTS e outras contribuições</t>
  </si>
  <si>
    <t>SAT</t>
  </si>
  <si>
    <t>SESC ou SESI</t>
  </si>
  <si>
    <t>SENAI - SENAC</t>
  </si>
  <si>
    <t xml:space="preserve">Total </t>
  </si>
  <si>
    <t>Submódulo 2.3 - Benefícios Mensais e Diários.</t>
  </si>
  <si>
    <t>2.3</t>
  </si>
  <si>
    <t>Benefícios Mensais e Diários</t>
  </si>
  <si>
    <t>Valor unitário</t>
  </si>
  <si>
    <t>Quantidade de dias</t>
  </si>
  <si>
    <t>Transporte</t>
  </si>
  <si>
    <t>Quadro-Resumo do Módulo 2 - Encargos e Benefícios anuais, mensais e diários</t>
  </si>
  <si>
    <t>Encargos e Benefícios Anuais, Mensais e Diários</t>
  </si>
  <si>
    <t>Provisão para Rescisão</t>
  </si>
  <si>
    <t>Aviso Prévio Indenizado</t>
  </si>
  <si>
    <t>Incidência do FGTS sobre o Aviso Prévio Indenizado</t>
  </si>
  <si>
    <t>Multa do FGTS sobre o Aviso Prévio Indenizado</t>
  </si>
  <si>
    <t>Incidência dos encargos do submódulo 2.2 sobre o Aviso Prévio Trabalhado</t>
  </si>
  <si>
    <t>Multa do FGTS sobre o Aviso Prévio Trabalhado</t>
  </si>
  <si>
    <t>Submódulo 4.1 - Ausências Legais</t>
  </si>
  <si>
    <t>4.1</t>
  </si>
  <si>
    <t>Ausências Legais</t>
  </si>
  <si>
    <t>Férias</t>
  </si>
  <si>
    <t>Licença-Paternidade</t>
  </si>
  <si>
    <t>Ausência por acidente de trabalho</t>
  </si>
  <si>
    <t>Afastamento Maternidade</t>
  </si>
  <si>
    <t>Outros (especificar)</t>
  </si>
  <si>
    <t>Insumos Diversos</t>
  </si>
  <si>
    <t>Uniformes</t>
  </si>
  <si>
    <t>Módulo 6 - Custos Indiretos, Tributos e Lucro</t>
  </si>
  <si>
    <t>Custos Indiretos, Tributos e Lucro</t>
  </si>
  <si>
    <t>Custos Indiretos</t>
  </si>
  <si>
    <t>Lucro</t>
  </si>
  <si>
    <t>Tributos</t>
  </si>
  <si>
    <t>C.1. Tributos Federais (PIS+COFINS)</t>
  </si>
  <si>
    <t>C.2. Tributos Municipais (ISS)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</si>
  <si>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</si>
  <si>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</si>
  <si>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</si>
  <si>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</si>
  <si>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</si>
  <si>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Aviso Prévio Trabalhado (Já provisionado no A)</t>
  </si>
  <si>
    <t>Ausências Legais  (Já está contido no cálculo mensal do salário) DSR</t>
  </si>
  <si>
    <t>40h</t>
  </si>
  <si>
    <t>DF000091/2025</t>
  </si>
  <si>
    <t>SINDIRADTV-DF</t>
  </si>
  <si>
    <t>44h</t>
  </si>
  <si>
    <t>Editor de mídia</t>
  </si>
  <si>
    <t>1 de Janeiro</t>
  </si>
  <si>
    <t>Multa do FGTS sobre o Aviso Prévio Indenizado (40% sobre 8%)</t>
  </si>
  <si>
    <t>e</t>
  </si>
  <si>
    <t>CONSOLIDAÇÃO E APRESENTAÇÃO DE PROPOSTAS</t>
  </si>
  <si>
    <t>DF000042/2025</t>
  </si>
  <si>
    <t>SINDISERVIÇOS/DF e SEAC/DF</t>
  </si>
  <si>
    <t>Encarregado de turma de manutenção e reparos</t>
  </si>
  <si>
    <t>1º de Janeiro</t>
  </si>
  <si>
    <t>Auxílio-Refeição/Alimentação</t>
  </si>
  <si>
    <t>Ajudante geral de manutenção e reparos</t>
  </si>
  <si>
    <t xml:space="preserve">Salário base </t>
  </si>
  <si>
    <t>Auxílio Saúde</t>
  </si>
  <si>
    <t xml:space="preserve">Auxílio-Refeição/Alimentação </t>
  </si>
  <si>
    <t>Auxílio Funeral Seguro de vida</t>
  </si>
  <si>
    <t xml:space="preserve">EDITOR DE MÍDIA AUDIOVISUAL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</si>
</sst>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R$-416]\ #.##000\ ;\-[$R$-416]\ #.##000\ ;[$R$-416]&quot; -&quot;00\ ;\ @\ "/>
    <numFmt numFmtId="165" formatCode="[$R$-416]\ #,##0.00"/>
    <numFmt numFmtId="166" formatCode="0&quot; Dias&quot;"/>
    <numFmt numFmtId="167" formatCode="[$R$-416]\ #.##\ ;\-[$R$-416]\ #.##\ ;[$R$-416]&quot; -&quot;00\ ;\ @\ "/>
    <numFmt numFmtId="168" formatCode="[$R$-416]\ #.##00\ ;\-[$R$-416]\ #.##00\ ;[$R$-416]&quot; -&quot;00\ ;\ @\ "/>
    <numFmt numFmtId="170" formatCode="yyyy\-mm"/>
    <numFmt numFmtId="174" formatCode="[$R$-416]\ #,##0.00;\-[$R$-416]\ #,##0.00"/>
  </numFmts>
  <fonts count="20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sz val="12"/>
      <color rgb="FF000000"/>
      <name val="Yu Gothic"/>
    </font>
    <font>
      <sz val="12"/>
      <color rgb="FF000000"/>
      <name val="Times New Roman"/>
    </font>
    <font>
      <sz val="18"/>
      <color rgb="FFFFFFFF"/>
      <name val="Yu Gothic"/>
    </font>
    <font>
      <sz val="18"/>
      <color rgb="FFFFFFFF"/>
      <name val="Arial"/>
    </font>
    <font>
      <sz val="12"/>
      <color rgb="FFFF0000"/>
      <name val="Yu Gothic"/>
    </font>
    <font>
      <b/>
      <sz val="12"/>
      <color rgb="FF000000"/>
      <name val="Yu Gothic"/>
    </font>
    <font>
      <sz val="12"/>
      <color rgb="FF000000"/>
      <name val="Arial"/>
    </font>
    <font>
      <sz val="10"/>
      <color rgb="FF000000"/>
      <name val="Arial"/>
    </font>
    <font>
      <b/>
      <sz val="12"/>
      <color rgb="FF000000"/>
      <name val="Times New Roman"/>
    </font>
    <font>
      <sz val="11"/>
      <color rgb="FF000000"/>
      <name val="Arial"/>
    </font>
    <font>
      <sz val="10"/>
      <color rgb="FF000000"/>
      <name val="Yu Gothic"/>
    </font>
    <font>
      <sz val="12"/>
      <color rgb="FFFF0000"/>
      <name val="Arial"/>
    </font>
    <font>
      <sz val="12"/>
      <color theme="1"/>
      <name val="Arial"/>
    </font>
    <font>
      <sz val="10"/>
      <color theme="1"/>
      <name val="Yu Gothic"/>
    </font>
    <font>
      <b/>
      <sz val="12"/>
      <color rgb="FFFF0000"/>
      <name val="Yu Gothic"/>
      <family val="2"/>
    </font>
    <font>
      <sz val="12"/>
      <color rgb="FF000000"/>
      <name val="Arial"/>
      <family val="2"/>
    </font>
    <font>
      <sz val="12"/>
      <color rgb="FFFF0000"/>
      <name val="Yu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2F75B5"/>
        <bgColor rgb="FF2F75B5"/>
      </patternFill>
    </fill>
    <fill>
      <patternFill patternType="solid">
        <fgColor rgb="FFDAE9F8"/>
        <bgColor rgb="FFDAE9F8"/>
      </patternFill>
    </fill>
    <fill>
      <patternFill patternType="solid">
        <fgColor rgb="FFDDEBF7"/>
        <bgColor rgb="FFDDEBF7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4" borderId="1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10" fontId="3" fillId="4" borderId="13" xfId="0" applyNumberFormat="1" applyFont="1" applyFill="1" applyBorder="1" applyAlignment="1">
      <alignment horizontal="center" vertical="center" wrapText="1"/>
    </xf>
    <xf numFmtId="10" fontId="3" fillId="6" borderId="1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168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10" fillId="0" borderId="0" xfId="0" applyFont="1"/>
    <xf numFmtId="0" fontId="8" fillId="0" borderId="8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4" borderId="13" xfId="0" applyNumberFormat="1" applyFont="1" applyFill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164" fontId="3" fillId="0" borderId="0" xfId="0" applyNumberFormat="1" applyFont="1"/>
    <xf numFmtId="164" fontId="3" fillId="4" borderId="13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0" fontId="9" fillId="0" borderId="8" xfId="0" applyNumberFormat="1" applyFont="1" applyBorder="1" applyAlignment="1">
      <alignment horizontal="center" vertical="center" wrapText="1"/>
    </xf>
    <xf numFmtId="10" fontId="9" fillId="0" borderId="12" xfId="0" applyNumberFormat="1" applyFont="1" applyBorder="1" applyAlignment="1">
      <alignment horizontal="center" vertical="center" wrapText="1"/>
    </xf>
    <xf numFmtId="10" fontId="9" fillId="6" borderId="13" xfId="0" applyNumberFormat="1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left" vertical="center" wrapText="1"/>
    </xf>
    <xf numFmtId="0" fontId="13" fillId="7" borderId="12" xfId="0" applyFont="1" applyFill="1" applyBorder="1" applyAlignment="1">
      <alignment horizontal="left" vertical="center" wrapText="1"/>
    </xf>
    <xf numFmtId="0" fontId="12" fillId="7" borderId="12" xfId="0" applyFont="1" applyFill="1" applyBorder="1" applyAlignment="1">
      <alignment vertical="center" wrapText="1"/>
    </xf>
    <xf numFmtId="0" fontId="15" fillId="7" borderId="12" xfId="0" applyFont="1" applyFill="1" applyBorder="1" applyAlignment="1">
      <alignment wrapText="1"/>
    </xf>
    <xf numFmtId="0" fontId="16" fillId="7" borderId="12" xfId="0" applyFont="1" applyFill="1" applyBorder="1" applyAlignment="1">
      <alignment wrapText="1"/>
    </xf>
    <xf numFmtId="174" fontId="3" fillId="0" borderId="12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164" fontId="19" fillId="0" borderId="19" xfId="0" applyNumberFormat="1" applyFont="1" applyBorder="1" applyAlignment="1">
      <alignment horizontal="center" vertical="center" wrapText="1"/>
    </xf>
    <xf numFmtId="4" fontId="19" fillId="0" borderId="21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167" fontId="9" fillId="0" borderId="23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7" xfId="0" applyFont="1" applyBorder="1"/>
    <xf numFmtId="0" fontId="8" fillId="2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1" xfId="0" applyFont="1" applyBorder="1"/>
    <xf numFmtId="0" fontId="8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166" fontId="9" fillId="0" borderId="20" xfId="0" applyNumberFormat="1" applyFont="1" applyBorder="1" applyAlignment="1">
      <alignment horizontal="center" vertical="center" wrapText="1"/>
    </xf>
    <xf numFmtId="0" fontId="2" fillId="0" borderId="24" xfId="0" applyFont="1" applyBorder="1"/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3" xfId="0" applyFont="1" applyBorder="1"/>
    <xf numFmtId="0" fontId="2" fillId="0" borderId="6" xfId="0" applyFont="1" applyBorder="1"/>
    <xf numFmtId="0" fontId="17" fillId="0" borderId="0" xfId="0" applyFont="1" applyAlignment="1">
      <alignment horizontal="center"/>
    </xf>
    <xf numFmtId="0" fontId="0" fillId="0" borderId="0" xfId="0"/>
    <xf numFmtId="0" fontId="2" fillId="0" borderId="8" xfId="0" applyFont="1" applyBorder="1"/>
    <xf numFmtId="0" fontId="11" fillId="5" borderId="10" xfId="0" applyFont="1" applyFill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</sheetPr>
  <dimension ref="A1:Z998"/>
  <sheetViews>
    <sheetView tabSelected="1" zoomScale="85" zoomScaleNormal="85" workbookViewId="0">
      <selection activeCell="H15" sqref="H15"/>
    </sheetView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17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6.5" customHeight="1" x14ac:dyDescent="0.4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 x14ac:dyDescent="0.4">
      <c r="A2" s="2"/>
      <c r="B2" s="80" t="s">
        <v>110</v>
      </c>
      <c r="C2" s="80"/>
      <c r="D2" s="80"/>
      <c r="E2" s="4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 x14ac:dyDescent="0.4">
      <c r="A3" s="2"/>
      <c r="B3" s="69" t="s">
        <v>22</v>
      </c>
      <c r="C3" s="70"/>
      <c r="D3" s="71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4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4">
      <c r="A5" s="2"/>
      <c r="B5" s="67" t="s">
        <v>23</v>
      </c>
      <c r="C5" s="79"/>
      <c r="D5" s="68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4">
      <c r="A6" s="2"/>
      <c r="B6" s="5" t="s">
        <v>0</v>
      </c>
      <c r="C6" s="6" t="s">
        <v>24</v>
      </c>
      <c r="D6" s="7" t="s">
        <v>25</v>
      </c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 x14ac:dyDescent="0.4">
      <c r="A7" s="2"/>
      <c r="B7" s="5" t="s">
        <v>2</v>
      </c>
      <c r="C7" s="6" t="s">
        <v>26</v>
      </c>
      <c r="D7" s="7">
        <v>2025</v>
      </c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5" t="s">
        <v>6</v>
      </c>
      <c r="C8" s="6" t="s">
        <v>27</v>
      </c>
      <c r="D8" s="8">
        <v>12</v>
      </c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7</v>
      </c>
      <c r="C9" s="6" t="s">
        <v>28</v>
      </c>
      <c r="D9" s="37" t="s">
        <v>92</v>
      </c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4">
      <c r="A10" s="2"/>
      <c r="B10" s="5" t="s">
        <v>8</v>
      </c>
      <c r="C10" s="6" t="s">
        <v>29</v>
      </c>
      <c r="D10" s="42" t="s">
        <v>93</v>
      </c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4">
      <c r="A11" s="2"/>
      <c r="B11" s="9"/>
      <c r="C11" s="10"/>
      <c r="D11" s="9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4">
      <c r="A12" s="2"/>
      <c r="B12" s="9"/>
      <c r="C12" s="10"/>
      <c r="D12" s="9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2"/>
      <c r="B13" s="69" t="s">
        <v>30</v>
      </c>
      <c r="C13" s="70"/>
      <c r="D13" s="71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">
      <c r="A14" s="2"/>
      <c r="B14" s="2"/>
      <c r="C14" s="2"/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 x14ac:dyDescent="0.4">
      <c r="A15" s="2"/>
      <c r="B15" s="67" t="s">
        <v>30</v>
      </c>
      <c r="C15" s="79"/>
      <c r="D15" s="68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2"/>
      <c r="B16" s="5" t="s">
        <v>0</v>
      </c>
      <c r="C16" s="6" t="s">
        <v>31</v>
      </c>
      <c r="D16" s="8" t="s">
        <v>94</v>
      </c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4">
      <c r="A17" s="2"/>
      <c r="B17" s="5" t="s">
        <v>2</v>
      </c>
      <c r="C17" s="6" t="s">
        <v>32</v>
      </c>
      <c r="D17" s="43" t="s">
        <v>95</v>
      </c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">
      <c r="A18" s="2"/>
      <c r="B18" s="5" t="s">
        <v>6</v>
      </c>
      <c r="C18" s="6" t="s">
        <v>33</v>
      </c>
      <c r="D18" s="44">
        <v>673630</v>
      </c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">
      <c r="A19" s="2"/>
      <c r="B19" s="5" t="s">
        <v>7</v>
      </c>
      <c r="C19" s="32" t="s">
        <v>106</v>
      </c>
      <c r="D19" s="38">
        <v>8706.4</v>
      </c>
      <c r="E19" s="1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4">
      <c r="A20" s="2"/>
      <c r="B20" s="5" t="s">
        <v>8</v>
      </c>
      <c r="C20" s="6" t="s">
        <v>35</v>
      </c>
      <c r="D20" s="8" t="s">
        <v>96</v>
      </c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">
      <c r="A21" s="2"/>
      <c r="B21" s="14"/>
      <c r="C21" s="14"/>
      <c r="D21" s="9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4">
      <c r="A22" s="2"/>
      <c r="B22" s="14"/>
      <c r="C22" s="14"/>
      <c r="D22" s="9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2"/>
      <c r="B23" s="69" t="s">
        <v>36</v>
      </c>
      <c r="C23" s="70"/>
      <c r="D23" s="71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2"/>
      <c r="B24" s="2"/>
      <c r="C24" s="2"/>
      <c r="D24" s="2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">
      <c r="A25" s="2"/>
      <c r="B25" s="15">
        <v>1</v>
      </c>
      <c r="C25" s="16" t="s">
        <v>37</v>
      </c>
      <c r="D25" s="16" t="s">
        <v>38</v>
      </c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4">
      <c r="A26" s="2"/>
      <c r="B26" s="5" t="s">
        <v>0</v>
      </c>
      <c r="C26" s="6" t="s">
        <v>39</v>
      </c>
      <c r="D26" s="17">
        <f>D19</f>
        <v>8706.4</v>
      </c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 x14ac:dyDescent="0.4">
      <c r="A27" s="2"/>
      <c r="B27" s="67" t="s">
        <v>40</v>
      </c>
      <c r="C27" s="68"/>
      <c r="D27" s="17">
        <f>SUM(D26)</f>
        <v>8706.4</v>
      </c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2"/>
      <c r="B28" s="2"/>
      <c r="C28" s="2"/>
      <c r="D28" s="2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2"/>
      <c r="B29" s="2"/>
      <c r="C29" s="2"/>
      <c r="D29" s="2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2"/>
      <c r="B30" s="69" t="s">
        <v>41</v>
      </c>
      <c r="C30" s="70"/>
      <c r="D30" s="70"/>
      <c r="E30" s="71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2"/>
      <c r="B31" s="19"/>
      <c r="C31" s="2"/>
      <c r="D31" s="2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2"/>
      <c r="B32" s="72" t="s">
        <v>42</v>
      </c>
      <c r="C32" s="70"/>
      <c r="D32" s="70"/>
      <c r="E32" s="71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2"/>
      <c r="B33" s="2"/>
      <c r="C33" s="2"/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2"/>
      <c r="B34" s="15" t="s">
        <v>43</v>
      </c>
      <c r="C34" s="16" t="s">
        <v>44</v>
      </c>
      <c r="D34" s="20" t="s">
        <v>45</v>
      </c>
      <c r="E34" s="16" t="s">
        <v>38</v>
      </c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2"/>
      <c r="B35" s="5" t="s">
        <v>0</v>
      </c>
      <c r="C35" s="6" t="s">
        <v>1</v>
      </c>
      <c r="D35" s="21" t="e">
        <f>#REF!</f>
        <v>#REF!</v>
      </c>
      <c r="E35" s="17" t="e">
        <f t="shared" ref="E35:E36" si="0">D35*$D$27</f>
        <v>#REF!</v>
      </c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2"/>
      <c r="B36" s="5" t="s">
        <v>2</v>
      </c>
      <c r="C36" s="6" t="s">
        <v>3</v>
      </c>
      <c r="D36" s="21" t="e">
        <f>#REF!</f>
        <v>#REF!</v>
      </c>
      <c r="E36" s="17" t="e">
        <f t="shared" si="0"/>
        <v>#REF!</v>
      </c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 x14ac:dyDescent="0.4">
      <c r="A37" s="2"/>
      <c r="B37" s="67" t="s">
        <v>40</v>
      </c>
      <c r="C37" s="68"/>
      <c r="D37" s="22" t="e">
        <f t="shared" ref="D37:E37" si="1">SUM(D35:D36)</f>
        <v>#REF!</v>
      </c>
      <c r="E37" s="18" t="e">
        <f t="shared" si="1"/>
        <v>#REF!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">
      <c r="A38" s="2"/>
      <c r="B38" s="2"/>
      <c r="C38" s="2"/>
      <c r="D38" s="2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2"/>
      <c r="B39" s="2"/>
      <c r="C39" s="2"/>
      <c r="D39" s="2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4">
      <c r="A40" s="2"/>
      <c r="B40" s="73" t="s">
        <v>46</v>
      </c>
      <c r="C40" s="70"/>
      <c r="D40" s="70"/>
      <c r="E40" s="71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2"/>
      <c r="B41" s="2"/>
      <c r="C41" s="2"/>
      <c r="D41" s="2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">
      <c r="A42" s="2"/>
      <c r="B42" s="15" t="s">
        <v>47</v>
      </c>
      <c r="C42" s="16" t="s">
        <v>48</v>
      </c>
      <c r="D42" s="20" t="s">
        <v>45</v>
      </c>
      <c r="E42" s="16" t="s">
        <v>38</v>
      </c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">
      <c r="A43" s="2"/>
      <c r="B43" s="5" t="s">
        <v>0</v>
      </c>
      <c r="C43" s="6" t="s">
        <v>4</v>
      </c>
      <c r="D43" s="23" t="e">
        <f>#REF!</f>
        <v>#REF!</v>
      </c>
      <c r="E43" s="17" t="e">
        <f t="shared" ref="E43:E50" si="2">D43*($E$37+$D$27)</f>
        <v>#REF!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">
      <c r="A44" s="2"/>
      <c r="B44" s="5" t="s">
        <v>2</v>
      </c>
      <c r="C44" s="6" t="s">
        <v>5</v>
      </c>
      <c r="D44" s="23" t="e">
        <f>#REF!</f>
        <v>#REF!</v>
      </c>
      <c r="E44" s="17" t="e">
        <f t="shared" si="2"/>
        <v>#REF!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">
      <c r="A45" s="2"/>
      <c r="B45" s="5" t="s">
        <v>6</v>
      </c>
      <c r="C45" s="6" t="s">
        <v>49</v>
      </c>
      <c r="D45" s="23" t="e">
        <f>#REF!</f>
        <v>#REF!</v>
      </c>
      <c r="E45" s="17" t="e">
        <f t="shared" si="2"/>
        <v>#REF!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">
      <c r="A46" s="2"/>
      <c r="B46" s="5" t="s">
        <v>7</v>
      </c>
      <c r="C46" s="6" t="s">
        <v>50</v>
      </c>
      <c r="D46" s="23" t="e">
        <f>#REF!</f>
        <v>#REF!</v>
      </c>
      <c r="E46" s="17" t="e">
        <f t="shared" si="2"/>
        <v>#REF!</v>
      </c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">
      <c r="A47" s="2"/>
      <c r="B47" s="5" t="s">
        <v>8</v>
      </c>
      <c r="C47" s="6" t="s">
        <v>51</v>
      </c>
      <c r="D47" s="23" t="e">
        <f>#REF!</f>
        <v>#REF!</v>
      </c>
      <c r="E47" s="17" t="e">
        <f t="shared" si="2"/>
        <v>#REF!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">
      <c r="A48" s="2"/>
      <c r="B48" s="5" t="s">
        <v>9</v>
      </c>
      <c r="C48" s="6" t="s">
        <v>10</v>
      </c>
      <c r="D48" s="23" t="e">
        <f>#REF!</f>
        <v>#REF!</v>
      </c>
      <c r="E48" s="17" t="e">
        <f t="shared" si="2"/>
        <v>#REF!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2"/>
      <c r="B49" s="5" t="s">
        <v>11</v>
      </c>
      <c r="C49" s="6" t="s">
        <v>12</v>
      </c>
      <c r="D49" s="23" t="e">
        <f>#REF!</f>
        <v>#REF!</v>
      </c>
      <c r="E49" s="17" t="e">
        <f t="shared" si="2"/>
        <v>#REF!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4">
      <c r="A50" s="2"/>
      <c r="B50" s="5" t="s">
        <v>13</v>
      </c>
      <c r="C50" s="6" t="s">
        <v>14</v>
      </c>
      <c r="D50" s="23" t="e">
        <f>#REF!</f>
        <v>#REF!</v>
      </c>
      <c r="E50" s="17" t="e">
        <f t="shared" si="2"/>
        <v>#REF!</v>
      </c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 x14ac:dyDescent="0.4">
      <c r="A51" s="2"/>
      <c r="B51" s="67" t="s">
        <v>52</v>
      </c>
      <c r="C51" s="68"/>
      <c r="D51" s="22" t="e">
        <f t="shared" ref="D51:E51" si="3">SUM(D43:D50)</f>
        <v>#REF!</v>
      </c>
      <c r="E51" s="18" t="e">
        <f t="shared" si="3"/>
        <v>#REF!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4">
      <c r="A52" s="2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4">
      <c r="A53" s="2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4">
      <c r="A54" s="2"/>
      <c r="B54" s="72" t="s">
        <v>53</v>
      </c>
      <c r="C54" s="70"/>
      <c r="D54" s="70"/>
      <c r="E54" s="70"/>
      <c r="F54" s="7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thickBot="1" x14ac:dyDescent="0.45">
      <c r="A55" s="2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thickBot="1" x14ac:dyDescent="0.45">
      <c r="A56" s="2"/>
      <c r="B56" s="55" t="s">
        <v>54</v>
      </c>
      <c r="C56" s="56" t="s">
        <v>55</v>
      </c>
      <c r="D56" s="56" t="s">
        <v>56</v>
      </c>
      <c r="E56" s="57" t="s">
        <v>57</v>
      </c>
      <c r="F56" s="56" t="s">
        <v>38</v>
      </c>
      <c r="G56" s="2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thickBot="1" x14ac:dyDescent="0.45">
      <c r="A57" s="2"/>
      <c r="B57" s="58" t="s">
        <v>0</v>
      </c>
      <c r="C57" s="59" t="s">
        <v>58</v>
      </c>
      <c r="D57" s="60">
        <v>0</v>
      </c>
      <c r="E57" s="74">
        <v>22</v>
      </c>
      <c r="F57" s="61">
        <f>IF(D57*E57&lt;D26*6%,0,D57*E57-D26*6%)</f>
        <v>0</v>
      </c>
      <c r="G57" s="24"/>
      <c r="H57" s="2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thickBot="1" x14ac:dyDescent="0.45">
      <c r="A58" s="2"/>
      <c r="B58" s="62" t="s">
        <v>2</v>
      </c>
      <c r="C58" s="63" t="s">
        <v>108</v>
      </c>
      <c r="D58" s="64">
        <v>45.6</v>
      </c>
      <c r="E58" s="75"/>
      <c r="F58" s="65">
        <f>D58*E57</f>
        <v>1003.2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 thickBot="1" x14ac:dyDescent="0.45">
      <c r="A59" s="2"/>
      <c r="B59" s="76" t="s">
        <v>40</v>
      </c>
      <c r="C59" s="77"/>
      <c r="D59" s="77"/>
      <c r="E59" s="78"/>
      <c r="F59" s="54">
        <f>SUM(F57:F58)</f>
        <v>1003.2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4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4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4">
      <c r="A62" s="2"/>
      <c r="B62" s="72" t="s">
        <v>59</v>
      </c>
      <c r="C62" s="70"/>
      <c r="D62" s="71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4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4">
      <c r="A64" s="2"/>
      <c r="B64" s="15">
        <v>2</v>
      </c>
      <c r="C64" s="16" t="s">
        <v>60</v>
      </c>
      <c r="D64" s="16" t="s">
        <v>38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4">
      <c r="A65" s="2"/>
      <c r="B65" s="5" t="s">
        <v>43</v>
      </c>
      <c r="C65" s="6" t="s">
        <v>44</v>
      </c>
      <c r="D65" s="17" t="e">
        <f>E37</f>
        <v>#REF!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4">
      <c r="A66" s="2"/>
      <c r="B66" s="5" t="s">
        <v>47</v>
      </c>
      <c r="C66" s="6" t="s">
        <v>48</v>
      </c>
      <c r="D66" s="17" t="e">
        <f>E51</f>
        <v>#REF!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4">
      <c r="A67" s="2"/>
      <c r="B67" s="5" t="s">
        <v>54</v>
      </c>
      <c r="C67" s="6" t="s">
        <v>55</v>
      </c>
      <c r="D67" s="17">
        <f>F59</f>
        <v>1003.2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 x14ac:dyDescent="0.4">
      <c r="A68" s="2"/>
      <c r="B68" s="67" t="s">
        <v>40</v>
      </c>
      <c r="C68" s="68"/>
      <c r="D68" s="18" t="e">
        <f>SUM(D65:D67)</f>
        <v>#REF!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4">
      <c r="A69" s="2"/>
      <c r="B69" s="26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4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4">
      <c r="A71" s="2"/>
      <c r="B71" s="69" t="s">
        <v>15</v>
      </c>
      <c r="C71" s="70"/>
      <c r="D71" s="70"/>
      <c r="E71" s="71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4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4">
      <c r="A73" s="2"/>
      <c r="B73" s="15">
        <v>3</v>
      </c>
      <c r="C73" s="16" t="s">
        <v>61</v>
      </c>
      <c r="D73" s="20" t="s">
        <v>45</v>
      </c>
      <c r="E73" s="16" t="s">
        <v>38</v>
      </c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4">
      <c r="A74" s="2"/>
      <c r="B74" s="5" t="s">
        <v>0</v>
      </c>
      <c r="C74" s="27" t="s">
        <v>62</v>
      </c>
      <c r="D74" s="21" t="e">
        <f>#REF!</f>
        <v>#REF!</v>
      </c>
      <c r="E74" s="17" t="e">
        <f t="shared" ref="E74:E79" si="4">D74*$D$27</f>
        <v>#REF!</v>
      </c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4">
      <c r="A75" s="2"/>
      <c r="B75" s="5" t="s">
        <v>2</v>
      </c>
      <c r="C75" s="27" t="s">
        <v>63</v>
      </c>
      <c r="D75" s="21" t="e">
        <f>#REF!</f>
        <v>#REF!</v>
      </c>
      <c r="E75" s="17" t="e">
        <f t="shared" si="4"/>
        <v>#REF!</v>
      </c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4">
      <c r="A76" s="2"/>
      <c r="B76" s="5" t="s">
        <v>6</v>
      </c>
      <c r="C76" s="27" t="s">
        <v>64</v>
      </c>
      <c r="D76" s="21" t="e">
        <f>#REF!</f>
        <v>#REF!</v>
      </c>
      <c r="E76" s="17" t="e">
        <f t="shared" si="4"/>
        <v>#REF!</v>
      </c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4">
      <c r="A77" s="2"/>
      <c r="B77" s="5" t="s">
        <v>7</v>
      </c>
      <c r="C77" s="27" t="s">
        <v>16</v>
      </c>
      <c r="D77" s="21" t="e">
        <f>#REF!</f>
        <v>#REF!</v>
      </c>
      <c r="E77" s="17" t="e">
        <f t="shared" si="4"/>
        <v>#REF!</v>
      </c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4">
      <c r="A78" s="2"/>
      <c r="B78" s="5" t="s">
        <v>8</v>
      </c>
      <c r="C78" s="27" t="s">
        <v>65</v>
      </c>
      <c r="D78" s="21" t="e">
        <f>#REF!</f>
        <v>#REF!</v>
      </c>
      <c r="E78" s="17" t="e">
        <f t="shared" si="4"/>
        <v>#REF!</v>
      </c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4">
      <c r="A79" s="2"/>
      <c r="B79" s="5" t="s">
        <v>9</v>
      </c>
      <c r="C79" s="27" t="s">
        <v>66</v>
      </c>
      <c r="D79" s="21" t="e">
        <f>#REF!</f>
        <v>#REF!</v>
      </c>
      <c r="E79" s="17" t="e">
        <f t="shared" si="4"/>
        <v>#REF!</v>
      </c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 x14ac:dyDescent="0.4">
      <c r="A80" s="2"/>
      <c r="B80" s="67" t="s">
        <v>40</v>
      </c>
      <c r="C80" s="68"/>
      <c r="D80" s="22" t="e">
        <f t="shared" ref="D80:E80" si="5">SUM(D74:D79)</f>
        <v>#REF!</v>
      </c>
      <c r="E80" s="18" t="e">
        <f t="shared" si="5"/>
        <v>#REF!</v>
      </c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4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4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4">
      <c r="A83" s="2"/>
      <c r="B83" s="69" t="s">
        <v>17</v>
      </c>
      <c r="C83" s="70"/>
      <c r="D83" s="70"/>
      <c r="E83" s="71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4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4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4">
      <c r="A86" s="2"/>
      <c r="B86" s="72" t="s">
        <v>67</v>
      </c>
      <c r="C86" s="70"/>
      <c r="D86" s="70"/>
      <c r="E86" s="71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4">
      <c r="A87" s="2"/>
      <c r="B87" s="19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4">
      <c r="A88" s="2"/>
      <c r="B88" s="15" t="s">
        <v>68</v>
      </c>
      <c r="C88" s="16" t="s">
        <v>69</v>
      </c>
      <c r="D88" s="20" t="s">
        <v>45</v>
      </c>
      <c r="E88" s="16" t="s">
        <v>38</v>
      </c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4">
      <c r="A89" s="2"/>
      <c r="B89" s="5" t="s">
        <v>0</v>
      </c>
      <c r="C89" s="6" t="s">
        <v>70</v>
      </c>
      <c r="D89" s="21" t="e">
        <f>#REF!</f>
        <v>#REF!</v>
      </c>
      <c r="E89" s="17" t="e">
        <f t="shared" ref="E89:E94" si="6">D89*$D$27</f>
        <v>#REF!</v>
      </c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4">
      <c r="A90" s="2"/>
      <c r="B90" s="5" t="s">
        <v>2</v>
      </c>
      <c r="C90" s="6" t="s">
        <v>69</v>
      </c>
      <c r="D90" s="21" t="e">
        <f>#REF!</f>
        <v>#REF!</v>
      </c>
      <c r="E90" s="17" t="e">
        <f t="shared" si="6"/>
        <v>#REF!</v>
      </c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4">
      <c r="A91" s="2"/>
      <c r="B91" s="5" t="s">
        <v>6</v>
      </c>
      <c r="C91" s="6" t="s">
        <v>71</v>
      </c>
      <c r="D91" s="21" t="e">
        <f>#REF!</f>
        <v>#REF!</v>
      </c>
      <c r="E91" s="17" t="e">
        <f t="shared" si="6"/>
        <v>#REF!</v>
      </c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4">
      <c r="A92" s="2"/>
      <c r="B92" s="5" t="s">
        <v>7</v>
      </c>
      <c r="C92" s="6" t="s">
        <v>72</v>
      </c>
      <c r="D92" s="21" t="e">
        <f>#REF!</f>
        <v>#REF!</v>
      </c>
      <c r="E92" s="17" t="e">
        <f t="shared" si="6"/>
        <v>#REF!</v>
      </c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4">
      <c r="A93" s="2"/>
      <c r="B93" s="5" t="s">
        <v>8</v>
      </c>
      <c r="C93" s="6" t="s">
        <v>73</v>
      </c>
      <c r="D93" s="21" t="e">
        <f>#REF!</f>
        <v>#REF!</v>
      </c>
      <c r="E93" s="17" t="e">
        <f t="shared" si="6"/>
        <v>#REF!</v>
      </c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4">
      <c r="A94" s="2"/>
      <c r="B94" s="5" t="s">
        <v>9</v>
      </c>
      <c r="C94" s="6" t="s">
        <v>74</v>
      </c>
      <c r="D94" s="21" t="e">
        <f>#REF!</f>
        <v>#REF!</v>
      </c>
      <c r="E94" s="17" t="e">
        <f t="shared" si="6"/>
        <v>#REF!</v>
      </c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 x14ac:dyDescent="0.4">
      <c r="A95" s="2"/>
      <c r="B95" s="67" t="s">
        <v>52</v>
      </c>
      <c r="C95" s="68"/>
      <c r="D95" s="22" t="e">
        <f t="shared" ref="D95:E95" si="7">SUM(D89:D94)</f>
        <v>#REF!</v>
      </c>
      <c r="E95" s="18" t="e">
        <f t="shared" si="7"/>
        <v>#REF!</v>
      </c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4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4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4">
      <c r="A98" s="2"/>
      <c r="B98" s="28" t="s">
        <v>18</v>
      </c>
      <c r="C98" s="28"/>
      <c r="D98" s="28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4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thickBot="1" x14ac:dyDescent="0.45">
      <c r="A100" s="2"/>
      <c r="B100" s="15">
        <v>5</v>
      </c>
      <c r="C100" s="29" t="s">
        <v>75</v>
      </c>
      <c r="D100" s="16" t="s">
        <v>38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thickBot="1" x14ac:dyDescent="0.45">
      <c r="A101" s="2"/>
      <c r="B101" s="30" t="s">
        <v>0</v>
      </c>
      <c r="C101" s="32" t="s">
        <v>107</v>
      </c>
      <c r="D101" s="31">
        <v>270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thickBot="1" x14ac:dyDescent="0.45">
      <c r="A102" s="2"/>
      <c r="B102" s="53" t="s">
        <v>2</v>
      </c>
      <c r="C102" s="66" t="s">
        <v>109</v>
      </c>
      <c r="D102" s="52">
        <v>5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 thickBot="1" x14ac:dyDescent="0.45">
      <c r="A103" s="2"/>
      <c r="B103" s="67" t="s">
        <v>52</v>
      </c>
      <c r="C103" s="68"/>
      <c r="D103" s="52">
        <f>SUM(D101:D102)</f>
        <v>275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4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4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4">
      <c r="A106" s="2"/>
      <c r="B106" s="69" t="s">
        <v>77</v>
      </c>
      <c r="C106" s="70"/>
      <c r="D106" s="70"/>
      <c r="E106" s="71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4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4">
      <c r="A108" s="2"/>
      <c r="B108" s="15">
        <v>6</v>
      </c>
      <c r="C108" s="29" t="s">
        <v>78</v>
      </c>
      <c r="D108" s="20" t="s">
        <v>45</v>
      </c>
      <c r="E108" s="16" t="s">
        <v>38</v>
      </c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4">
      <c r="A109" s="2"/>
      <c r="B109" s="5" t="s">
        <v>0</v>
      </c>
      <c r="C109" s="6" t="s">
        <v>79</v>
      </c>
      <c r="D109" s="21">
        <v>0.04</v>
      </c>
      <c r="E109" s="17" t="e">
        <f>D109*D125</f>
        <v>#REF!</v>
      </c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4">
      <c r="A110" s="2"/>
      <c r="B110" s="5" t="s">
        <v>2</v>
      </c>
      <c r="C110" s="6" t="s">
        <v>80</v>
      </c>
      <c r="D110" s="21">
        <v>0.04</v>
      </c>
      <c r="E110" s="17" t="e">
        <f>D110*(D125+E109)</f>
        <v>#REF!</v>
      </c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4">
      <c r="A111" s="2"/>
      <c r="B111" s="5" t="s">
        <v>6</v>
      </c>
      <c r="C111" s="6" t="s">
        <v>81</v>
      </c>
      <c r="D111" s="21"/>
      <c r="E111" s="17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4">
      <c r="A112" s="2"/>
      <c r="B112" s="5"/>
      <c r="C112" s="6" t="s">
        <v>82</v>
      </c>
      <c r="D112" s="23" t="e">
        <f>#REF!</f>
        <v>#REF!</v>
      </c>
      <c r="E112" s="17" t="e">
        <f t="shared" ref="E112:E113" si="8">($D$125+$E$109+$E$110)*D112/(1-SUM($D$112:$D$113))</f>
        <v>#REF!</v>
      </c>
      <c r="F112" s="2"/>
      <c r="G112" s="3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4">
      <c r="A113" s="2"/>
      <c r="B113" s="5"/>
      <c r="C113" s="6" t="s">
        <v>83</v>
      </c>
      <c r="D113" s="23" t="e">
        <f>#REF!</f>
        <v>#REF!</v>
      </c>
      <c r="E113" s="17" t="e">
        <f t="shared" si="8"/>
        <v>#REF!</v>
      </c>
      <c r="F113" s="2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4">
      <c r="A114" s="2"/>
      <c r="B114" s="67" t="s">
        <v>52</v>
      </c>
      <c r="C114" s="68"/>
      <c r="D114" s="21" t="e">
        <f t="shared" ref="D114:E114" si="9">SUM(D109:D113)</f>
        <v>#REF!</v>
      </c>
      <c r="E114" s="17" t="e">
        <f t="shared" si="9"/>
        <v>#REF!</v>
      </c>
      <c r="F114" s="2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 x14ac:dyDescent="0.4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4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4">
      <c r="A117" s="2"/>
      <c r="B117" s="69" t="s">
        <v>84</v>
      </c>
      <c r="C117" s="70"/>
      <c r="D117" s="71"/>
      <c r="E117" s="2"/>
      <c r="F117" s="2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 x14ac:dyDescent="0.4">
      <c r="A118" s="2"/>
      <c r="B118" s="2"/>
      <c r="C118" s="2"/>
      <c r="D118" s="2"/>
      <c r="E118" s="2"/>
      <c r="F118" s="2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 x14ac:dyDescent="0.4">
      <c r="A119" s="2"/>
      <c r="B119" s="15"/>
      <c r="C119" s="16" t="s">
        <v>85</v>
      </c>
      <c r="D119" s="16" t="s">
        <v>38</v>
      </c>
      <c r="E119" s="2"/>
      <c r="F119" s="2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 x14ac:dyDescent="0.4">
      <c r="A120" s="2"/>
      <c r="B120" s="34" t="s">
        <v>0</v>
      </c>
      <c r="C120" s="6" t="s">
        <v>36</v>
      </c>
      <c r="D120" s="35">
        <f>D27</f>
        <v>8706.4</v>
      </c>
      <c r="E120" s="2"/>
      <c r="F120" s="2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 x14ac:dyDescent="0.4">
      <c r="A121" s="2"/>
      <c r="B121" s="34" t="s">
        <v>2</v>
      </c>
      <c r="C121" s="6" t="s">
        <v>41</v>
      </c>
      <c r="D121" s="35" t="e">
        <f>D68</f>
        <v>#REF!</v>
      </c>
      <c r="E121" s="2"/>
      <c r="F121" s="2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 x14ac:dyDescent="0.4">
      <c r="A122" s="2"/>
      <c r="B122" s="34" t="s">
        <v>6</v>
      </c>
      <c r="C122" s="6" t="s">
        <v>15</v>
      </c>
      <c r="D122" s="35" t="e">
        <f>E80</f>
        <v>#REF!</v>
      </c>
      <c r="E122" s="2"/>
      <c r="F122" s="2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 x14ac:dyDescent="0.4">
      <c r="A123" s="2"/>
      <c r="B123" s="34" t="s">
        <v>7</v>
      </c>
      <c r="C123" s="6" t="s">
        <v>17</v>
      </c>
      <c r="D123" s="35" t="e">
        <f>E95</f>
        <v>#REF!</v>
      </c>
      <c r="E123" s="2"/>
      <c r="F123" s="2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 x14ac:dyDescent="0.4">
      <c r="A124" s="2"/>
      <c r="B124" s="34" t="s">
        <v>8</v>
      </c>
      <c r="C124" s="6" t="s">
        <v>18</v>
      </c>
      <c r="D124" s="35">
        <f>D103</f>
        <v>275</v>
      </c>
      <c r="E124" s="2"/>
      <c r="F124" s="2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4">
      <c r="A125" s="2"/>
      <c r="B125" s="67" t="s">
        <v>86</v>
      </c>
      <c r="C125" s="68"/>
      <c r="D125" s="35" t="e">
        <f>SUM(D120:D124)</f>
        <v>#REF!</v>
      </c>
      <c r="E125" s="2"/>
      <c r="F125" s="2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 x14ac:dyDescent="0.4">
      <c r="A126" s="2"/>
      <c r="B126" s="34" t="s">
        <v>9</v>
      </c>
      <c r="C126" s="6" t="s">
        <v>87</v>
      </c>
      <c r="D126" s="35" t="e">
        <f>E114</f>
        <v>#REF!</v>
      </c>
      <c r="E126" s="2"/>
      <c r="F126" s="2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7" t="s">
        <v>88</v>
      </c>
      <c r="C127" s="68"/>
      <c r="D127" s="35" t="e">
        <f>SUM(D125:D126)</f>
        <v>#REF!</v>
      </c>
      <c r="E127" s="2"/>
      <c r="F127" s="2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4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4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4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4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4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4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4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4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4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4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4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4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4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4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4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4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4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4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4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4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4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4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4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4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4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4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4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4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4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4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4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4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4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4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4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4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4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4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4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4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4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4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4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4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4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4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4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4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4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4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4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4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4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4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4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4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4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4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4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4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4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4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4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4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4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4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4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4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4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4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4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4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4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4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4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4">
      <c r="A203" s="2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4">
      <c r="A204" s="2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4">
      <c r="A205" s="2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4">
      <c r="A206" s="2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4">
      <c r="A207" s="2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4">
      <c r="A208" s="2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4">
      <c r="A209" s="2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4">
      <c r="A210" s="2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4">
      <c r="A211" s="2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4">
      <c r="A212" s="2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4">
      <c r="A213" s="2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4">
      <c r="A214" s="2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4">
      <c r="A215" s="2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4">
      <c r="A216" s="2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4">
      <c r="A217" s="2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4">
      <c r="A218" s="2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4">
      <c r="A219" s="2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4">
      <c r="A220" s="2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4">
      <c r="A221" s="2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4">
      <c r="A222" s="2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4">
      <c r="A223" s="2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4">
      <c r="A224" s="2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4">
      <c r="A225" s="2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4">
      <c r="A226" s="2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4">
      <c r="A227" s="2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4">
      <c r="A228" s="2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4">
      <c r="A229" s="2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4">
      <c r="A230" s="2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4">
      <c r="A231" s="2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4">
      <c r="A232" s="2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4">
      <c r="A233" s="2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4">
      <c r="A234" s="2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4">
      <c r="A235" s="2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4">
      <c r="A236" s="2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4">
      <c r="A237" s="2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4">
      <c r="A238" s="2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4">
      <c r="A239" s="2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4">
      <c r="A240" s="2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4">
      <c r="A241" s="2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4">
      <c r="A242" s="2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4">
      <c r="A243" s="2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4">
      <c r="A244" s="2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4">
      <c r="A245" s="2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4">
      <c r="A246" s="2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4">
      <c r="A247" s="2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4">
      <c r="A248" s="2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4">
      <c r="A249" s="2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4">
      <c r="A250" s="2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4">
      <c r="A251" s="2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4">
      <c r="A252" s="2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4">
      <c r="A253" s="2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4">
      <c r="A254" s="2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4">
      <c r="A255" s="2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4">
      <c r="A256" s="2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4">
      <c r="A257" s="2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4">
      <c r="A258" s="2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4">
      <c r="A259" s="2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4">
      <c r="A260" s="2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4">
      <c r="A261" s="2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4">
      <c r="A262" s="2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4">
      <c r="A263" s="2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4">
      <c r="A264" s="2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4">
      <c r="A265" s="2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4">
      <c r="A266" s="2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4">
      <c r="A267" s="2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4">
      <c r="A268" s="2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4">
      <c r="A269" s="2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4">
      <c r="A270" s="2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4">
      <c r="A271" s="2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4">
      <c r="A272" s="2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4">
      <c r="A273" s="2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4">
      <c r="A274" s="2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4">
      <c r="A275" s="2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4">
      <c r="A276" s="2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4">
      <c r="A277" s="2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4">
      <c r="A278" s="2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4">
      <c r="A279" s="2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4">
      <c r="A280" s="2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4">
      <c r="A281" s="2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4">
      <c r="A282" s="2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4">
      <c r="A283" s="2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4">
      <c r="A284" s="2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4">
      <c r="A285" s="2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4">
      <c r="A286" s="2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4">
      <c r="A287" s="2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4">
      <c r="A288" s="2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4">
      <c r="A289" s="2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4">
      <c r="A290" s="2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4">
      <c r="A291" s="2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4">
      <c r="A292" s="2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4">
      <c r="A293" s="2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4">
      <c r="A294" s="2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4">
      <c r="A295" s="2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4">
      <c r="A296" s="2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4">
      <c r="A297" s="2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4">
      <c r="A298" s="2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4">
      <c r="A299" s="2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4">
      <c r="A300" s="2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4">
      <c r="A301" s="2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4">
      <c r="A302" s="2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4">
      <c r="A303" s="2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4">
      <c r="A304" s="2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4">
      <c r="A305" s="2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4">
      <c r="A306" s="2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4">
      <c r="A307" s="2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4">
      <c r="A308" s="2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4">
      <c r="A309" s="2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4">
      <c r="A310" s="2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4">
      <c r="A311" s="2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4">
      <c r="A312" s="2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4">
      <c r="A313" s="2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4">
      <c r="A314" s="2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4">
      <c r="A315" s="2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4">
      <c r="A316" s="2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4">
      <c r="A317" s="2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4">
      <c r="A318" s="2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4">
      <c r="A319" s="2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4">
      <c r="A320" s="2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4">
      <c r="A321" s="2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4">
      <c r="A322" s="2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4">
      <c r="A323" s="2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4">
      <c r="A324" s="2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4">
      <c r="A325" s="2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4">
      <c r="A326" s="2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4">
      <c r="A327" s="2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4">
      <c r="A328" s="2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4">
      <c r="A329" s="2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4">
      <c r="A330" s="2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4">
      <c r="A331" s="2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4">
      <c r="A332" s="2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4">
      <c r="A333" s="2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4">
      <c r="A334" s="2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4">
      <c r="A335" s="2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4">
      <c r="A336" s="2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4">
      <c r="A337" s="2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4">
      <c r="A338" s="2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4">
      <c r="A339" s="2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4">
      <c r="A340" s="2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4">
      <c r="A341" s="2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4">
      <c r="A342" s="2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4">
      <c r="A343" s="2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4">
      <c r="A344" s="2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4">
      <c r="A345" s="2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4">
      <c r="A346" s="2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4">
      <c r="A347" s="2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4">
      <c r="A348" s="2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4">
      <c r="A349" s="2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4">
      <c r="A350" s="2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4">
      <c r="A351" s="2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4">
      <c r="A352" s="2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4">
      <c r="A353" s="2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4">
      <c r="A354" s="2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4">
      <c r="A355" s="2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4">
      <c r="A356" s="2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4">
      <c r="A357" s="2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4">
      <c r="A358" s="2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4">
      <c r="A359" s="2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4">
      <c r="A360" s="2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4">
      <c r="A361" s="2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4">
      <c r="A362" s="2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4">
      <c r="A363" s="2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4">
      <c r="A364" s="2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4">
      <c r="A365" s="2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4">
      <c r="A366" s="2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4">
      <c r="A367" s="2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4">
      <c r="A368" s="2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4">
      <c r="A369" s="2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4">
      <c r="A370" s="2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4">
      <c r="A371" s="2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4">
      <c r="A372" s="2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4">
      <c r="A373" s="2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4">
      <c r="A374" s="2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4">
      <c r="A375" s="2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4">
      <c r="A376" s="2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4">
      <c r="A377" s="2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4">
      <c r="A378" s="2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4">
      <c r="A379" s="2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4">
      <c r="A380" s="2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4">
      <c r="A381" s="2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4">
      <c r="A382" s="2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4">
      <c r="A383" s="2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4">
      <c r="A384" s="2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4">
      <c r="A385" s="2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4">
      <c r="A386" s="2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4">
      <c r="A387" s="2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4">
      <c r="A388" s="2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4">
      <c r="A389" s="2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4">
      <c r="A390" s="2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4">
      <c r="A391" s="2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4">
      <c r="A392" s="2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4">
      <c r="A393" s="2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4">
      <c r="A394" s="2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4">
      <c r="A395" s="2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4">
      <c r="A396" s="2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4">
      <c r="A397" s="2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4">
      <c r="A398" s="2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4">
      <c r="A399" s="2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4">
      <c r="A400" s="2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4">
      <c r="A401" s="2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4">
      <c r="A402" s="2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4">
      <c r="A403" s="2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4">
      <c r="A404" s="2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4">
      <c r="A405" s="2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4">
      <c r="A406" s="2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4">
      <c r="A407" s="2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4">
      <c r="A408" s="2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4">
      <c r="A409" s="2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4">
      <c r="A410" s="2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4">
      <c r="A411" s="2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4">
      <c r="A412" s="2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4">
      <c r="A413" s="2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4">
      <c r="A414" s="2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4">
      <c r="A415" s="2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4">
      <c r="A416" s="2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4">
      <c r="A417" s="2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4">
      <c r="A418" s="2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4">
      <c r="A419" s="2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4">
      <c r="A420" s="2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4">
      <c r="A421" s="2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4">
      <c r="A422" s="2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4">
      <c r="A423" s="2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4">
      <c r="A424" s="2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4">
      <c r="A425" s="2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4">
      <c r="A426" s="2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4">
      <c r="A427" s="2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4">
      <c r="A428" s="2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4">
      <c r="A429" s="2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4">
      <c r="A430" s="2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4">
      <c r="A431" s="2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4">
      <c r="A432" s="2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4">
      <c r="A433" s="2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4">
      <c r="A434" s="2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4">
      <c r="A435" s="2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4">
      <c r="A436" s="2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4">
      <c r="A437" s="2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4">
      <c r="A438" s="2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4">
      <c r="A439" s="2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4">
      <c r="A440" s="2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4">
      <c r="A441" s="2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4">
      <c r="A442" s="2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4">
      <c r="A443" s="2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4">
      <c r="A444" s="2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4">
      <c r="A445" s="2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4">
      <c r="A446" s="2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4">
      <c r="A447" s="2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4">
      <c r="A448" s="2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4">
      <c r="A449" s="2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4">
      <c r="A450" s="2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4">
      <c r="A451" s="2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4">
      <c r="A452" s="2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4">
      <c r="A453" s="2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4">
      <c r="A454" s="2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4">
      <c r="A455" s="2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4">
      <c r="A456" s="2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4">
      <c r="A457" s="2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4">
      <c r="A458" s="2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4">
      <c r="A459" s="2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4">
      <c r="A460" s="2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4">
      <c r="A461" s="2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4">
      <c r="A462" s="2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4">
      <c r="A463" s="2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4">
      <c r="A464" s="2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4">
      <c r="A465" s="2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4">
      <c r="A466" s="2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4">
      <c r="A467" s="2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4">
      <c r="A468" s="2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4">
      <c r="A469" s="2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4">
      <c r="A470" s="2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4">
      <c r="A471" s="2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4">
      <c r="A472" s="2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4">
      <c r="A473" s="2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4">
      <c r="A474" s="2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4">
      <c r="A475" s="2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4">
      <c r="A476" s="2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4">
      <c r="A477" s="2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4">
      <c r="A478" s="2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4">
      <c r="A479" s="2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4">
      <c r="A480" s="2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4">
      <c r="A481" s="2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4">
      <c r="A482" s="2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4">
      <c r="A483" s="2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4">
      <c r="A484" s="2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4">
      <c r="A485" s="2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4">
      <c r="A486" s="2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4">
      <c r="A487" s="2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4">
      <c r="A488" s="2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4">
      <c r="A489" s="2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4">
      <c r="A490" s="2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4">
      <c r="A491" s="2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4">
      <c r="A492" s="2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4">
      <c r="A493" s="2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4">
      <c r="A494" s="2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4">
      <c r="A495" s="2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4">
      <c r="A496" s="2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4">
      <c r="A497" s="2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4">
      <c r="A498" s="2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4">
      <c r="A499" s="2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4">
      <c r="A500" s="2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4">
      <c r="A501" s="2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4">
      <c r="A502" s="2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4">
      <c r="A503" s="2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4">
      <c r="A504" s="2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4">
      <c r="A505" s="2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4">
      <c r="A506" s="2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4">
      <c r="A507" s="2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4">
      <c r="A508" s="2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4">
      <c r="A509" s="2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4">
      <c r="A510" s="2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4">
      <c r="A511" s="2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4">
      <c r="A512" s="2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4">
      <c r="A513" s="2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4">
      <c r="A514" s="2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4">
      <c r="A515" s="2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4">
      <c r="A516" s="2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4">
      <c r="A517" s="2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4">
      <c r="A518" s="2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4">
      <c r="A519" s="2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4">
      <c r="A520" s="2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4">
      <c r="A521" s="2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4">
      <c r="A522" s="2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4">
      <c r="A523" s="2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4">
      <c r="A524" s="2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4">
      <c r="A525" s="2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4">
      <c r="A526" s="2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4">
      <c r="A527" s="2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4">
      <c r="A528" s="2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4">
      <c r="A529" s="2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4">
      <c r="A530" s="2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4">
      <c r="A531" s="2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4">
      <c r="A532" s="2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4">
      <c r="A533" s="2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4">
      <c r="A534" s="2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4">
      <c r="A535" s="2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4">
      <c r="A536" s="2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4">
      <c r="A537" s="2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4">
      <c r="A538" s="2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4">
      <c r="A539" s="2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4">
      <c r="A540" s="2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4">
      <c r="A541" s="2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4">
      <c r="A542" s="2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4">
      <c r="A543" s="2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4">
      <c r="A544" s="2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4">
      <c r="A545" s="2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4">
      <c r="A546" s="2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4">
      <c r="A547" s="2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4">
      <c r="A548" s="2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4">
      <c r="A549" s="2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4">
      <c r="A550" s="2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4">
      <c r="A551" s="2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4">
      <c r="A552" s="2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4">
      <c r="A553" s="2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4">
      <c r="A554" s="2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4">
      <c r="A555" s="2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4">
      <c r="A556" s="2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4">
      <c r="A557" s="2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4">
      <c r="A558" s="2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4">
      <c r="A559" s="2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4">
      <c r="A560" s="2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4">
      <c r="A561" s="2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4">
      <c r="A562" s="2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4">
      <c r="A563" s="2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4">
      <c r="A564" s="2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4">
      <c r="A565" s="2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4">
      <c r="A566" s="2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4">
      <c r="A567" s="2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4">
      <c r="A568" s="2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4">
      <c r="A569" s="2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4">
      <c r="A570" s="2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4">
      <c r="A571" s="2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4">
      <c r="A572" s="2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4">
      <c r="A573" s="2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4">
      <c r="A574" s="2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4">
      <c r="A575" s="2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4">
      <c r="A576" s="2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4">
      <c r="A577" s="2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4">
      <c r="A578" s="2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4">
      <c r="A579" s="2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4">
      <c r="A580" s="2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4">
      <c r="A581" s="2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4">
      <c r="A582" s="2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4">
      <c r="A583" s="2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4">
      <c r="A584" s="2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4">
      <c r="A585" s="2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4">
      <c r="A586" s="2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4">
      <c r="A587" s="2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4">
      <c r="A588" s="2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4">
      <c r="A589" s="2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4">
      <c r="A590" s="2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4">
      <c r="A591" s="2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4">
      <c r="A592" s="2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4">
      <c r="A593" s="2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4">
      <c r="A594" s="2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4">
      <c r="A595" s="2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4">
      <c r="A596" s="2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4">
      <c r="A597" s="2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4">
      <c r="A598" s="2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4">
      <c r="A599" s="2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4">
      <c r="A600" s="2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4">
      <c r="A601" s="2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4">
      <c r="A602" s="2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4">
      <c r="A603" s="2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4">
      <c r="A604" s="2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4">
      <c r="A605" s="2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4">
      <c r="A606" s="2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4">
      <c r="A607" s="2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4">
      <c r="A608" s="2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4">
      <c r="A609" s="2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4">
      <c r="A610" s="2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4">
      <c r="A611" s="2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4">
      <c r="A612" s="2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4">
      <c r="A613" s="2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4">
      <c r="A614" s="2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4">
      <c r="A615" s="2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4">
      <c r="A616" s="2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4">
      <c r="A617" s="2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4">
      <c r="A618" s="2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4">
      <c r="A619" s="2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4">
      <c r="A620" s="2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4">
      <c r="A621" s="2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4">
      <c r="A622" s="2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4">
      <c r="A623" s="2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4">
      <c r="A624" s="2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4">
      <c r="A625" s="2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4">
      <c r="A626" s="2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4">
      <c r="A627" s="2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4">
      <c r="A628" s="2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4">
      <c r="A629" s="2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4">
      <c r="A630" s="2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4">
      <c r="A631" s="2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4">
      <c r="A632" s="2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4">
      <c r="A633" s="2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4">
      <c r="A634" s="2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4">
      <c r="A635" s="2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4">
      <c r="A636" s="2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4">
      <c r="A637" s="2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4">
      <c r="A638" s="2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4">
      <c r="A639" s="2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4">
      <c r="A640" s="2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4">
      <c r="A641" s="2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4">
      <c r="A642" s="2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4">
      <c r="A643" s="2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4">
      <c r="A644" s="2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4">
      <c r="A645" s="2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4">
      <c r="A646" s="2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4">
      <c r="A647" s="2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4">
      <c r="A648" s="2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4">
      <c r="A649" s="2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4">
      <c r="A650" s="2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4">
      <c r="A651" s="2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4">
      <c r="A652" s="2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4">
      <c r="A653" s="2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4">
      <c r="A654" s="2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4">
      <c r="A655" s="2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4">
      <c r="A656" s="2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4">
      <c r="A657" s="2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4">
      <c r="A658" s="2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4">
      <c r="A659" s="2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4">
      <c r="A660" s="2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4">
      <c r="A661" s="2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4">
      <c r="A662" s="2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4">
      <c r="A663" s="2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4">
      <c r="A664" s="2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4">
      <c r="A665" s="2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4">
      <c r="A666" s="2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4">
      <c r="A667" s="2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4">
      <c r="A668" s="2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4">
      <c r="A669" s="2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4">
      <c r="A670" s="2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4">
      <c r="A671" s="2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4">
      <c r="A672" s="2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4">
      <c r="A673" s="2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4">
      <c r="A674" s="2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4">
      <c r="A675" s="2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4">
      <c r="A676" s="2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4">
      <c r="A677" s="2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4">
      <c r="A678" s="2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4">
      <c r="A679" s="2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4">
      <c r="A680" s="2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4">
      <c r="A681" s="2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4">
      <c r="A682" s="2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4">
      <c r="A683" s="2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4">
      <c r="A684" s="2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4">
      <c r="A685" s="2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4">
      <c r="A686" s="2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4">
      <c r="A687" s="2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4">
      <c r="A688" s="2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4">
      <c r="A689" s="2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4">
      <c r="A690" s="2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4">
      <c r="A691" s="2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4">
      <c r="A692" s="2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4">
      <c r="A693" s="2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4">
      <c r="A694" s="2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4">
      <c r="A695" s="2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4">
      <c r="A696" s="2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4">
      <c r="A697" s="2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4">
      <c r="A698" s="2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4">
      <c r="A699" s="2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4">
      <c r="A700" s="2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4">
      <c r="A701" s="2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4">
      <c r="A702" s="2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4">
      <c r="A703" s="2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4">
      <c r="A704" s="2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4">
      <c r="A705" s="2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4">
      <c r="A706" s="2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4">
      <c r="A707" s="2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4">
      <c r="A708" s="2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4">
      <c r="A709" s="2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4">
      <c r="A710" s="2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4">
      <c r="A711" s="2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4">
      <c r="A712" s="2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4">
      <c r="A713" s="2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4">
      <c r="A714" s="2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4">
      <c r="A715" s="2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4">
      <c r="A716" s="2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4">
      <c r="A717" s="2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4">
      <c r="A718" s="2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4">
      <c r="A719" s="2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4">
      <c r="A720" s="2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4">
      <c r="A721" s="2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4">
      <c r="A722" s="2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4">
      <c r="A723" s="2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4">
      <c r="A724" s="2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4">
      <c r="A725" s="2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4">
      <c r="A726" s="2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4">
      <c r="A727" s="2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4">
      <c r="A728" s="2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4">
      <c r="A729" s="2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4">
      <c r="A730" s="2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4">
      <c r="A731" s="2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4">
      <c r="A732" s="2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4">
      <c r="A733" s="2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4">
      <c r="A734" s="2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4">
      <c r="A735" s="2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4">
      <c r="A736" s="2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4">
      <c r="A737" s="2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4">
      <c r="A738" s="2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4">
      <c r="A739" s="2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4">
      <c r="A740" s="2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4">
      <c r="A741" s="2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4">
      <c r="A742" s="2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4">
      <c r="A743" s="2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4">
      <c r="A744" s="2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4">
      <c r="A745" s="2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4">
      <c r="A746" s="2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4">
      <c r="A747" s="2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4">
      <c r="A748" s="2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4">
      <c r="A749" s="2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4">
      <c r="A750" s="2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4">
      <c r="A751" s="2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4">
      <c r="A752" s="2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4">
      <c r="A753" s="2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4">
      <c r="A754" s="2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4">
      <c r="A755" s="2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4">
      <c r="A756" s="2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4">
      <c r="A757" s="2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4">
      <c r="A758" s="2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4">
      <c r="A759" s="2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4">
      <c r="A760" s="2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4">
      <c r="A761" s="2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4">
      <c r="A762" s="2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4">
      <c r="A763" s="2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4">
      <c r="A764" s="2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4">
      <c r="A765" s="2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4">
      <c r="A766" s="2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4">
      <c r="A767" s="2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4">
      <c r="A768" s="2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4">
      <c r="A769" s="2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4">
      <c r="A770" s="2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4">
      <c r="A771" s="2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4">
      <c r="A772" s="2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4">
      <c r="A773" s="2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4">
      <c r="A774" s="2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4">
      <c r="A775" s="2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4">
      <c r="A776" s="2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4">
      <c r="A777" s="2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4">
      <c r="A778" s="2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4">
      <c r="A779" s="2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4">
      <c r="A780" s="2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4">
      <c r="A781" s="2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4">
      <c r="A782" s="2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4">
      <c r="A783" s="2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4">
      <c r="A784" s="2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4">
      <c r="A785" s="2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4">
      <c r="A786" s="2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4">
      <c r="A787" s="2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4">
      <c r="A788" s="2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4">
      <c r="A789" s="2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4">
      <c r="A790" s="2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4">
      <c r="A791" s="2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4">
      <c r="A792" s="2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4">
      <c r="A793" s="2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4">
      <c r="A794" s="2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4">
      <c r="A795" s="2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4">
      <c r="A796" s="2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4">
      <c r="A797" s="2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4">
      <c r="A798" s="2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4">
      <c r="A799" s="2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4">
      <c r="A800" s="2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4">
      <c r="A801" s="2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4">
      <c r="A802" s="2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4">
      <c r="A803" s="2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4">
      <c r="A804" s="2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4">
      <c r="A805" s="2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4">
      <c r="A806" s="2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4">
      <c r="A807" s="2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4">
      <c r="A808" s="2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4">
      <c r="A809" s="2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4">
      <c r="A810" s="2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4">
      <c r="A811" s="2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4">
      <c r="A812" s="2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4">
      <c r="A813" s="2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4">
      <c r="A814" s="2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4">
      <c r="A815" s="2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4">
      <c r="A816" s="2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4">
      <c r="A817" s="2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4">
      <c r="A818" s="2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4">
      <c r="A819" s="2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4">
      <c r="A820" s="2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4">
      <c r="A821" s="2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4">
      <c r="A822" s="2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4">
      <c r="A823" s="2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4">
      <c r="A824" s="2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4">
      <c r="A825" s="2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4">
      <c r="A826" s="2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4">
      <c r="A827" s="2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4">
      <c r="A828" s="2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4">
      <c r="A829" s="2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4">
      <c r="A830" s="2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4">
      <c r="A831" s="2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4">
      <c r="A832" s="2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4">
      <c r="A833" s="2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4">
      <c r="A834" s="2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4">
      <c r="A835" s="2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4">
      <c r="A836" s="2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4">
      <c r="A837" s="2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4">
      <c r="A838" s="2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4">
      <c r="A839" s="2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4">
      <c r="A840" s="2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4">
      <c r="A841" s="2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4">
      <c r="A842" s="2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4">
      <c r="A843" s="2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4">
      <c r="A844" s="2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4">
      <c r="A845" s="2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4">
      <c r="A846" s="2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4">
      <c r="A847" s="2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4">
      <c r="A848" s="2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4">
      <c r="A849" s="2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4">
      <c r="A850" s="2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4">
      <c r="A851" s="2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4">
      <c r="A852" s="2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4">
      <c r="A853" s="2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4">
      <c r="A854" s="2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4">
      <c r="A855" s="2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4">
      <c r="A856" s="2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4">
      <c r="A857" s="2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4">
      <c r="A858" s="2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4">
      <c r="A859" s="2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4">
      <c r="A860" s="2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4">
      <c r="A861" s="2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4">
      <c r="A862" s="2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4">
      <c r="A863" s="2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4">
      <c r="A864" s="2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4">
      <c r="A865" s="2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4">
      <c r="A866" s="2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4">
      <c r="A867" s="2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4">
      <c r="A868" s="2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4">
      <c r="A869" s="2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4">
      <c r="A870" s="2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4">
      <c r="A871" s="2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4">
      <c r="A872" s="2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4">
      <c r="A873" s="2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4">
      <c r="A874" s="2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4">
      <c r="A875" s="2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4">
      <c r="A876" s="2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4">
      <c r="A877" s="2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4">
      <c r="A878" s="2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4">
      <c r="A879" s="2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4">
      <c r="A880" s="2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4">
      <c r="A881" s="2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4">
      <c r="A882" s="2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4">
      <c r="A883" s="2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4">
      <c r="A884" s="2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4">
      <c r="A885" s="2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4">
      <c r="A886" s="2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4">
      <c r="A887" s="2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4">
      <c r="A888" s="2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4">
      <c r="A889" s="2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4">
      <c r="A890" s="2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4">
      <c r="A891" s="2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4">
      <c r="A892" s="2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4">
      <c r="A893" s="2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4">
      <c r="A894" s="2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4">
      <c r="A895" s="2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4">
      <c r="A896" s="2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4">
      <c r="A897" s="2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4">
      <c r="A898" s="2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4">
      <c r="A899" s="2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4">
      <c r="A900" s="2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4">
      <c r="A901" s="2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4">
      <c r="A902" s="2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4">
      <c r="A903" s="2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4">
      <c r="A904" s="2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4">
      <c r="A905" s="2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4">
      <c r="A906" s="2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4">
      <c r="A907" s="2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4">
      <c r="A908" s="2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4">
      <c r="A909" s="2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4">
      <c r="A910" s="2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4">
      <c r="A911" s="2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4">
      <c r="A912" s="2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4">
      <c r="A913" s="2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4">
      <c r="A914" s="2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4">
      <c r="A915" s="2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4">
      <c r="A916" s="2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4">
      <c r="A917" s="2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4">
      <c r="A918" s="2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4">
      <c r="A919" s="2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4">
      <c r="A920" s="2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4">
      <c r="A921" s="2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4">
      <c r="A922" s="2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4">
      <c r="A923" s="2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4">
      <c r="A924" s="2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4">
      <c r="A925" s="2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4">
      <c r="A926" s="2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4">
      <c r="A927" s="2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4">
      <c r="A928" s="2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4">
      <c r="A929" s="2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4">
      <c r="A930" s="2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4">
      <c r="A931" s="2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4">
      <c r="A932" s="2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4">
      <c r="A933" s="2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4">
      <c r="A934" s="2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4">
      <c r="A935" s="2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4">
      <c r="A936" s="2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4">
      <c r="A937" s="2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4">
      <c r="A938" s="2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4">
      <c r="A939" s="2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4">
      <c r="A940" s="2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4">
      <c r="A941" s="2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4">
      <c r="A942" s="2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4">
      <c r="A943" s="2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4">
      <c r="A944" s="2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4">
      <c r="A945" s="2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4">
      <c r="A946" s="2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4">
      <c r="A947" s="2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4">
      <c r="A948" s="2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4">
      <c r="A949" s="2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4">
      <c r="A950" s="2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4">
      <c r="A951" s="2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4">
      <c r="A952" s="2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4">
      <c r="A953" s="2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4">
      <c r="A954" s="2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4">
      <c r="A955" s="2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4">
      <c r="A956" s="2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4">
      <c r="A957" s="2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4">
      <c r="A958" s="2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4">
      <c r="A959" s="2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4">
      <c r="A960" s="2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4">
      <c r="A961" s="2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4">
      <c r="A962" s="2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4">
      <c r="A963" s="2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4">
      <c r="A964" s="2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4">
      <c r="A965" s="2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4">
      <c r="A966" s="2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4">
      <c r="A967" s="2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4">
      <c r="A968" s="2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4">
      <c r="A969" s="2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4">
      <c r="A970" s="2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4">
      <c r="A971" s="2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4">
      <c r="A972" s="2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4">
      <c r="A973" s="2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4">
      <c r="A974" s="2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4">
      <c r="A975" s="2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4">
      <c r="A976" s="2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4">
      <c r="A977" s="2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4">
      <c r="A978" s="2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4">
      <c r="A979" s="2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4">
      <c r="A980" s="2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4">
      <c r="A981" s="2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4">
      <c r="A982" s="2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4">
      <c r="A983" s="2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4">
      <c r="A984" s="2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4">
      <c r="A985" s="2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4">
      <c r="A986" s="2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4">
      <c r="A987" s="2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4">
      <c r="A988" s="2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4">
      <c r="A989" s="2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4">
      <c r="A990" s="2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4">
      <c r="A991" s="2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4">
      <c r="A992" s="2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4">
      <c r="A993" s="2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4">
      <c r="A994" s="2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4">
      <c r="A995" s="2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4">
      <c r="A996" s="2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4">
      <c r="A997" s="2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4">
      <c r="A998" s="2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28">
    <mergeCell ref="B3:D3"/>
    <mergeCell ref="B5:D5"/>
    <mergeCell ref="B2:D2"/>
    <mergeCell ref="B13:D13"/>
    <mergeCell ref="B15:D15"/>
    <mergeCell ref="B23:D23"/>
    <mergeCell ref="B27:C27"/>
    <mergeCell ref="B30:E30"/>
    <mergeCell ref="B32:E32"/>
    <mergeCell ref="B37:C37"/>
    <mergeCell ref="B40:E40"/>
    <mergeCell ref="B51:C51"/>
    <mergeCell ref="B54:F54"/>
    <mergeCell ref="E57:E58"/>
    <mergeCell ref="B59:E59"/>
    <mergeCell ref="B62:D62"/>
    <mergeCell ref="B68:C68"/>
    <mergeCell ref="B71:E71"/>
    <mergeCell ref="B80:C80"/>
    <mergeCell ref="B125:C125"/>
    <mergeCell ref="B127:C127"/>
    <mergeCell ref="B83:E83"/>
    <mergeCell ref="B86:E86"/>
    <mergeCell ref="B95:C95"/>
    <mergeCell ref="B103:C103"/>
    <mergeCell ref="B106:E106"/>
    <mergeCell ref="B114:C114"/>
    <mergeCell ref="B117:D117"/>
  </mergeCells>
  <pageMargins left="0.51180555555555496" right="0.51180555555555496" top="0.31527777777777799" bottom="0.31527777777777799" header="0" footer="0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</sheetPr>
  <dimension ref="A1:Z1000"/>
  <sheetViews>
    <sheetView workbookViewId="0"/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 t="s">
        <v>98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6">
      <c r="A2" s="2"/>
      <c r="B2" s="85" t="s">
        <v>19</v>
      </c>
      <c r="C2" s="70"/>
      <c r="D2" s="70"/>
      <c r="E2" s="71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86" t="s">
        <v>99</v>
      </c>
      <c r="C3" s="70"/>
      <c r="D3" s="70"/>
      <c r="E3" s="71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87" t="s">
        <v>21</v>
      </c>
      <c r="C4" s="81"/>
      <c r="D4" s="81"/>
      <c r="E4" s="81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">
      <c r="A5" s="2"/>
      <c r="B5" s="4"/>
      <c r="C5" s="4"/>
      <c r="D5" s="4"/>
      <c r="E5" s="4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">
      <c r="A6" s="2"/>
      <c r="B6" s="69" t="s">
        <v>22</v>
      </c>
      <c r="C6" s="70"/>
      <c r="D6" s="71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2"/>
      <c r="C7" s="2"/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67" t="s">
        <v>23</v>
      </c>
      <c r="C8" s="79"/>
      <c r="D8" s="68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0</v>
      </c>
      <c r="C9" s="6" t="s">
        <v>24</v>
      </c>
      <c r="D9" s="7" t="s">
        <v>25</v>
      </c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">
      <c r="A10" s="2"/>
      <c r="B10" s="5" t="s">
        <v>2</v>
      </c>
      <c r="C10" s="6" t="s">
        <v>26</v>
      </c>
      <c r="D10" s="7">
        <v>2025</v>
      </c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5" t="s">
        <v>6</v>
      </c>
      <c r="C11" s="6" t="s">
        <v>27</v>
      </c>
      <c r="D11" s="7">
        <v>60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5" t="s">
        <v>7</v>
      </c>
      <c r="C12" s="6" t="s">
        <v>28</v>
      </c>
      <c r="D12" s="8" t="s">
        <v>100</v>
      </c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" t="s">
        <v>8</v>
      </c>
      <c r="C13" s="6" t="s">
        <v>29</v>
      </c>
      <c r="D13" s="42" t="s">
        <v>101</v>
      </c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9"/>
      <c r="C14" s="10"/>
      <c r="D14" s="9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">
      <c r="A15" s="2"/>
      <c r="B15" s="9"/>
      <c r="C15" s="10"/>
      <c r="D15" s="9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69" t="s">
        <v>30</v>
      </c>
      <c r="C16" s="70"/>
      <c r="D16" s="71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2"/>
      <c r="C17" s="2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4">
      <c r="A18" s="2"/>
      <c r="B18" s="67" t="s">
        <v>30</v>
      </c>
      <c r="C18" s="79"/>
      <c r="D18" s="68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0</v>
      </c>
      <c r="C19" s="6" t="s">
        <v>31</v>
      </c>
      <c r="D19" s="7" t="s">
        <v>91</v>
      </c>
      <c r="E19" s="2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2</v>
      </c>
      <c r="C20" s="6" t="s">
        <v>32</v>
      </c>
      <c r="D20" s="7" t="s">
        <v>102</v>
      </c>
      <c r="E20" s="2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5" t="s">
        <v>6</v>
      </c>
      <c r="C21" s="6" t="s">
        <v>33</v>
      </c>
      <c r="D21" s="11">
        <v>710205</v>
      </c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5" t="s">
        <v>7</v>
      </c>
      <c r="C22" s="6" t="s">
        <v>34</v>
      </c>
      <c r="D22" s="12">
        <v>3383.5</v>
      </c>
      <c r="E22" s="13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" t="s">
        <v>8</v>
      </c>
      <c r="C23" s="6" t="s">
        <v>35</v>
      </c>
      <c r="D23" s="8" t="s">
        <v>103</v>
      </c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14"/>
      <c r="C24" s="14"/>
      <c r="D24" s="9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4"/>
      <c r="C25" s="14"/>
      <c r="D25" s="9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69" t="s">
        <v>36</v>
      </c>
      <c r="C26" s="70"/>
      <c r="D26" s="71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">
      <c r="A27" s="2"/>
      <c r="B27" s="2"/>
      <c r="C27" s="2"/>
      <c r="D27" s="2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15">
        <v>1</v>
      </c>
      <c r="C28" s="16" t="s">
        <v>37</v>
      </c>
      <c r="D28" s="16" t="s">
        <v>38</v>
      </c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5" t="s">
        <v>0</v>
      </c>
      <c r="C29" s="6" t="s">
        <v>39</v>
      </c>
      <c r="D29" s="17">
        <f>D22</f>
        <v>3383.5</v>
      </c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 x14ac:dyDescent="0.4">
      <c r="A30" s="2"/>
      <c r="B30" s="67" t="s">
        <v>40</v>
      </c>
      <c r="C30" s="68"/>
      <c r="D30" s="18">
        <f>SUM(D29)</f>
        <v>3383.5</v>
      </c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"/>
      <c r="C31" s="2"/>
      <c r="D31" s="2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69" t="s">
        <v>41</v>
      </c>
      <c r="C33" s="70"/>
      <c r="D33" s="70"/>
      <c r="E33" s="71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19"/>
      <c r="C34" s="2"/>
      <c r="D34" s="2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72" t="s">
        <v>42</v>
      </c>
      <c r="C35" s="70"/>
      <c r="D35" s="70"/>
      <c r="E35" s="71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">
      <c r="A37" s="2"/>
      <c r="B37" s="15" t="s">
        <v>43</v>
      </c>
      <c r="C37" s="16" t="s">
        <v>44</v>
      </c>
      <c r="D37" s="20" t="s">
        <v>45</v>
      </c>
      <c r="E37" s="16" t="s">
        <v>38</v>
      </c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5" t="s">
        <v>0</v>
      </c>
      <c r="C38" s="6" t="s">
        <v>1</v>
      </c>
      <c r="D38" s="21" t="e">
        <f>#REF!</f>
        <v>#REF!</v>
      </c>
      <c r="E38" s="17" t="e">
        <f t="shared" ref="E38:E39" si="0">D38*$D$30</f>
        <v>#REF!</v>
      </c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5" t="s">
        <v>2</v>
      </c>
      <c r="C39" s="6" t="s">
        <v>3</v>
      </c>
      <c r="D39" s="45">
        <v>2.7799999999999998E-2</v>
      </c>
      <c r="E39" s="17">
        <f t="shared" si="0"/>
        <v>94.061299999999989</v>
      </c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 x14ac:dyDescent="0.4">
      <c r="A40" s="2"/>
      <c r="B40" s="67" t="s">
        <v>40</v>
      </c>
      <c r="C40" s="68"/>
      <c r="D40" s="22" t="e">
        <f t="shared" ref="D40:E40" si="1">SUM(D38:D39)</f>
        <v>#REF!</v>
      </c>
      <c r="E40" s="18" t="e">
        <f t="shared" si="1"/>
        <v>#REF!</v>
      </c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4">
      <c r="A43" s="2"/>
      <c r="B43" s="73" t="s">
        <v>46</v>
      </c>
      <c r="C43" s="70"/>
      <c r="D43" s="70"/>
      <c r="E43" s="71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15" t="s">
        <v>47</v>
      </c>
      <c r="C45" s="16" t="s">
        <v>48</v>
      </c>
      <c r="D45" s="20" t="s">
        <v>45</v>
      </c>
      <c r="E45" s="16" t="s">
        <v>38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0</v>
      </c>
      <c r="C46" s="6" t="s">
        <v>4</v>
      </c>
      <c r="D46" s="23" t="e">
        <f>#REF!</f>
        <v>#REF!</v>
      </c>
      <c r="E46" s="17" t="e">
        <f t="shared" ref="E46:E53" si="2">D46*($E$40+$D$30)</f>
        <v>#REF!</v>
      </c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2</v>
      </c>
      <c r="C47" s="6" t="s">
        <v>5</v>
      </c>
      <c r="D47" s="23" t="e">
        <f>#REF!</f>
        <v>#REF!</v>
      </c>
      <c r="E47" s="17" t="e">
        <f t="shared" si="2"/>
        <v>#REF!</v>
      </c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6</v>
      </c>
      <c r="C48" s="6" t="s">
        <v>49</v>
      </c>
      <c r="D48" s="46">
        <v>1.4999999999999999E-2</v>
      </c>
      <c r="E48" s="17" t="e">
        <f t="shared" si="2"/>
        <v>#REF!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7</v>
      </c>
      <c r="C49" s="6" t="s">
        <v>50</v>
      </c>
      <c r="D49" s="23" t="e">
        <f>#REF!</f>
        <v>#REF!</v>
      </c>
      <c r="E49" s="17" t="e">
        <f t="shared" si="2"/>
        <v>#REF!</v>
      </c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8</v>
      </c>
      <c r="C50" s="6" t="s">
        <v>51</v>
      </c>
      <c r="D50" s="23" t="e">
        <f>#REF!</f>
        <v>#REF!</v>
      </c>
      <c r="E50" s="17" t="e">
        <f t="shared" si="2"/>
        <v>#REF!</v>
      </c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">
      <c r="A51" s="2"/>
      <c r="B51" s="5" t="s">
        <v>9</v>
      </c>
      <c r="C51" s="6" t="s">
        <v>10</v>
      </c>
      <c r="D51" s="23" t="e">
        <f>#REF!</f>
        <v>#REF!</v>
      </c>
      <c r="E51" s="17" t="e">
        <f t="shared" si="2"/>
        <v>#REF!</v>
      </c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5" t="s">
        <v>11</v>
      </c>
      <c r="C52" s="6" t="s">
        <v>12</v>
      </c>
      <c r="D52" s="23" t="e">
        <f>#REF!</f>
        <v>#REF!</v>
      </c>
      <c r="E52" s="17" t="e">
        <f t="shared" si="2"/>
        <v>#REF!</v>
      </c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5" t="s">
        <v>13</v>
      </c>
      <c r="C53" s="6" t="s">
        <v>14</v>
      </c>
      <c r="D53" s="23" t="e">
        <f>#REF!</f>
        <v>#REF!</v>
      </c>
      <c r="E53" s="17" t="e">
        <f t="shared" si="2"/>
        <v>#REF!</v>
      </c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 x14ac:dyDescent="0.4">
      <c r="A54" s="2"/>
      <c r="B54" s="67" t="s">
        <v>52</v>
      </c>
      <c r="C54" s="68"/>
      <c r="D54" s="22" t="e">
        <f t="shared" ref="D54:E54" si="3">SUM(D46:D53)</f>
        <v>#REF!</v>
      </c>
      <c r="E54" s="18" t="e">
        <f t="shared" si="3"/>
        <v>#REF!</v>
      </c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72" t="s">
        <v>53</v>
      </c>
      <c r="C57" s="70"/>
      <c r="D57" s="70"/>
      <c r="E57" s="70"/>
      <c r="F57" s="71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">
      <c r="A59" s="2"/>
      <c r="B59" s="15" t="s">
        <v>54</v>
      </c>
      <c r="C59" s="16" t="s">
        <v>55</v>
      </c>
      <c r="D59" s="16" t="s">
        <v>56</v>
      </c>
      <c r="E59" s="20" t="s">
        <v>57</v>
      </c>
      <c r="F59" s="16" t="s">
        <v>38</v>
      </c>
      <c r="G59" s="39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5" t="s">
        <v>0</v>
      </c>
      <c r="C60" s="6" t="s">
        <v>58</v>
      </c>
      <c r="D60" s="25">
        <v>11</v>
      </c>
      <c r="E60" s="84">
        <v>21</v>
      </c>
      <c r="F60" s="17">
        <f>IF(D60*E60&lt;D29*6%,0,D60*E60-D29*6%)</f>
        <v>27.990000000000009</v>
      </c>
      <c r="G60" s="39"/>
      <c r="H60" s="2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5" t="s">
        <v>2</v>
      </c>
      <c r="C61" s="6" t="s">
        <v>104</v>
      </c>
      <c r="D61" s="25">
        <v>44.3</v>
      </c>
      <c r="E61" s="82"/>
      <c r="F61" s="17">
        <f>D61*E60</f>
        <v>930.3</v>
      </c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 x14ac:dyDescent="0.4">
      <c r="A62" s="2"/>
      <c r="B62" s="67" t="s">
        <v>40</v>
      </c>
      <c r="C62" s="79"/>
      <c r="D62" s="79"/>
      <c r="E62" s="68"/>
      <c r="F62" s="18">
        <f>SUM(F60:F61)</f>
        <v>958.29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72" t="s">
        <v>59</v>
      </c>
      <c r="C65" s="70"/>
      <c r="D65" s="71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15">
        <v>2</v>
      </c>
      <c r="C67" s="16" t="s">
        <v>60</v>
      </c>
      <c r="D67" s="16" t="s">
        <v>38</v>
      </c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">
      <c r="A68" s="2"/>
      <c r="B68" s="5" t="s">
        <v>43</v>
      </c>
      <c r="C68" s="6" t="s">
        <v>44</v>
      </c>
      <c r="D68" s="17" t="e">
        <f>E40</f>
        <v>#REF!</v>
      </c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5" t="s">
        <v>47</v>
      </c>
      <c r="C69" s="6" t="s">
        <v>48</v>
      </c>
      <c r="D69" s="17" t="e">
        <f>E54</f>
        <v>#REF!</v>
      </c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5" t="s">
        <v>54</v>
      </c>
      <c r="C70" s="6" t="s">
        <v>55</v>
      </c>
      <c r="D70" s="17">
        <f>F62</f>
        <v>958.29</v>
      </c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 x14ac:dyDescent="0.4">
      <c r="A71" s="2"/>
      <c r="B71" s="67" t="s">
        <v>40</v>
      </c>
      <c r="C71" s="68"/>
      <c r="D71" s="18" t="e">
        <f>SUM(D68:D70)</f>
        <v>#REF!</v>
      </c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6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69" t="s">
        <v>15</v>
      </c>
      <c r="C74" s="70"/>
      <c r="D74" s="70"/>
      <c r="E74" s="71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15">
        <v>3</v>
      </c>
      <c r="C76" s="16" t="s">
        <v>61</v>
      </c>
      <c r="D76" s="20" t="s">
        <v>45</v>
      </c>
      <c r="E76" s="16" t="s">
        <v>38</v>
      </c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0</v>
      </c>
      <c r="C77" s="27" t="s">
        <v>62</v>
      </c>
      <c r="D77" s="45">
        <v>8.3299999999999999E-2</v>
      </c>
      <c r="E77" s="17">
        <f t="shared" ref="E77:E82" si="4">D77*$D$30</f>
        <v>281.84555</v>
      </c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2</v>
      </c>
      <c r="C78" s="27" t="s">
        <v>63</v>
      </c>
      <c r="D78" s="45">
        <v>6.7000000000000002E-3</v>
      </c>
      <c r="E78" s="17">
        <f t="shared" si="4"/>
        <v>22.669450000000001</v>
      </c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6</v>
      </c>
      <c r="C79" s="47" t="s">
        <v>97</v>
      </c>
      <c r="D79" s="45">
        <v>2.7000000000000001E-3</v>
      </c>
      <c r="E79" s="17">
        <f t="shared" si="4"/>
        <v>9.1354500000000005</v>
      </c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">
      <c r="A80" s="2"/>
      <c r="B80" s="5" t="s">
        <v>7</v>
      </c>
      <c r="C80" s="47" t="s">
        <v>89</v>
      </c>
      <c r="D80" s="21"/>
      <c r="E80" s="17">
        <f t="shared" si="4"/>
        <v>0</v>
      </c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5" t="s">
        <v>8</v>
      </c>
      <c r="C81" s="48" t="s">
        <v>65</v>
      </c>
      <c r="D81" s="21"/>
      <c r="E81" s="17">
        <f t="shared" si="4"/>
        <v>0</v>
      </c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5" t="s">
        <v>9</v>
      </c>
      <c r="C82" s="27" t="s">
        <v>66</v>
      </c>
      <c r="D82" s="45">
        <v>3.3300000000000003E-2</v>
      </c>
      <c r="E82" s="17">
        <f t="shared" si="4"/>
        <v>112.67055000000001</v>
      </c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 x14ac:dyDescent="0.4">
      <c r="A83" s="2"/>
      <c r="B83" s="67" t="s">
        <v>40</v>
      </c>
      <c r="C83" s="68"/>
      <c r="D83" s="22">
        <f t="shared" ref="D83:E83" si="5">SUM(D77:D82)</f>
        <v>0.126</v>
      </c>
      <c r="E83" s="18">
        <f t="shared" si="5"/>
        <v>426.32099999999997</v>
      </c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9" t="s">
        <v>17</v>
      </c>
      <c r="C86" s="70"/>
      <c r="D86" s="70"/>
      <c r="E86" s="71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72" t="s">
        <v>67</v>
      </c>
      <c r="C89" s="70"/>
      <c r="D89" s="70"/>
      <c r="E89" s="71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19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15" t="s">
        <v>68</v>
      </c>
      <c r="C91" s="16" t="s">
        <v>69</v>
      </c>
      <c r="D91" s="20" t="s">
        <v>45</v>
      </c>
      <c r="E91" s="16" t="s">
        <v>38</v>
      </c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0</v>
      </c>
      <c r="C92" s="6" t="s">
        <v>70</v>
      </c>
      <c r="D92" s="21" t="e">
        <f>#REF!</f>
        <v>#REF!</v>
      </c>
      <c r="E92" s="17" t="e">
        <f t="shared" ref="E92:E97" si="6">D92*$D$30</f>
        <v>#REF!</v>
      </c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2</v>
      </c>
      <c r="C93" s="49" t="s">
        <v>90</v>
      </c>
      <c r="D93" s="21"/>
      <c r="E93" s="17">
        <f t="shared" si="6"/>
        <v>0</v>
      </c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6</v>
      </c>
      <c r="C94" s="6" t="s">
        <v>71</v>
      </c>
      <c r="D94" s="45">
        <v>1.37E-2</v>
      </c>
      <c r="E94" s="17">
        <f t="shared" si="6"/>
        <v>46.353950000000005</v>
      </c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">
      <c r="A95" s="2"/>
      <c r="B95" s="5" t="s">
        <v>7</v>
      </c>
      <c r="C95" s="6" t="s">
        <v>72</v>
      </c>
      <c r="D95" s="45">
        <v>0.01</v>
      </c>
      <c r="E95" s="17">
        <f t="shared" si="6"/>
        <v>33.835000000000001</v>
      </c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5" t="s">
        <v>8</v>
      </c>
      <c r="C96" s="6" t="s">
        <v>73</v>
      </c>
      <c r="D96" s="45">
        <v>0.01</v>
      </c>
      <c r="E96" s="17">
        <f t="shared" si="6"/>
        <v>33.835000000000001</v>
      </c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5" t="s">
        <v>9</v>
      </c>
      <c r="C97" s="6" t="s">
        <v>74</v>
      </c>
      <c r="D97" s="45">
        <v>2E-3</v>
      </c>
      <c r="E97" s="17">
        <f t="shared" si="6"/>
        <v>6.7670000000000003</v>
      </c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 x14ac:dyDescent="0.4">
      <c r="A98" s="2"/>
      <c r="B98" s="67" t="s">
        <v>52</v>
      </c>
      <c r="C98" s="68"/>
      <c r="D98" s="22" t="e">
        <f t="shared" ref="D98:E98" si="7">SUM(D92:D97)</f>
        <v>#REF!</v>
      </c>
      <c r="E98" s="18" t="e">
        <f t="shared" si="7"/>
        <v>#REF!</v>
      </c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2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28" t="s">
        <v>18</v>
      </c>
      <c r="C101" s="28"/>
      <c r="D101" s="28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2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15">
        <v>5</v>
      </c>
      <c r="C103" s="29" t="s">
        <v>75</v>
      </c>
      <c r="D103" s="16" t="s">
        <v>38</v>
      </c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5" t="s">
        <v>0</v>
      </c>
      <c r="C104" s="6" t="s">
        <v>76</v>
      </c>
      <c r="D104" s="25" t="e">
        <f>#REF!</f>
        <v>#REF!</v>
      </c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 x14ac:dyDescent="0.4">
      <c r="A105" s="2"/>
      <c r="B105" s="67" t="s">
        <v>52</v>
      </c>
      <c r="C105" s="68"/>
      <c r="D105" s="40" t="e">
        <f>SUM(D104)</f>
        <v>#REF!</v>
      </c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69" t="s">
        <v>77</v>
      </c>
      <c r="C108" s="70"/>
      <c r="D108" s="70"/>
      <c r="E108" s="71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15">
        <v>6</v>
      </c>
      <c r="C110" s="29" t="s">
        <v>78</v>
      </c>
      <c r="D110" s="20" t="s">
        <v>45</v>
      </c>
      <c r="E110" s="16" t="s">
        <v>38</v>
      </c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0</v>
      </c>
      <c r="C111" s="6" t="s">
        <v>79</v>
      </c>
      <c r="D111" s="45">
        <v>6.0000000000000001E-3</v>
      </c>
      <c r="E111" s="17" t="e">
        <f>D111*D127</f>
        <v>#REF!</v>
      </c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2</v>
      </c>
      <c r="C112" s="6" t="s">
        <v>80</v>
      </c>
      <c r="D112" s="45">
        <v>2.5999999999999999E-3</v>
      </c>
      <c r="E112" s="17" t="e">
        <f>D112*(D127+E111)</f>
        <v>#REF!</v>
      </c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 t="s">
        <v>6</v>
      </c>
      <c r="C113" s="6" t="s">
        <v>81</v>
      </c>
      <c r="D113" s="21"/>
      <c r="E113" s="17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82</v>
      </c>
      <c r="D114" s="23" t="e">
        <f>#REF!</f>
        <v>#REF!</v>
      </c>
      <c r="E114" s="17" t="e">
        <f t="shared" ref="E114:E115" si="8">($D$127+$E$111+$E$112)*D114/(1-SUM($D$114:$D$115))</f>
        <v>#REF!</v>
      </c>
      <c r="F114" s="2"/>
      <c r="G114" s="4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">
      <c r="A115" s="2"/>
      <c r="B115" s="5"/>
      <c r="C115" s="6" t="s">
        <v>83</v>
      </c>
      <c r="D115" s="23" t="e">
        <f>#REF!</f>
        <v>#REF!</v>
      </c>
      <c r="E115" s="17" t="e">
        <f t="shared" si="8"/>
        <v>#REF!</v>
      </c>
      <c r="F115" s="2"/>
      <c r="G115" s="2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2"/>
      <c r="B116" s="67" t="s">
        <v>52</v>
      </c>
      <c r="C116" s="68"/>
      <c r="D116" s="22" t="e">
        <f t="shared" ref="D116:E116" si="9">SUM(D111:D115)</f>
        <v>#REF!</v>
      </c>
      <c r="E116" s="18" t="e">
        <f t="shared" si="9"/>
        <v>#REF!</v>
      </c>
      <c r="F116" s="2"/>
      <c r="G116" s="2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">
      <c r="A119" s="2"/>
      <c r="B119" s="69" t="s">
        <v>84</v>
      </c>
      <c r="C119" s="70"/>
      <c r="D119" s="71"/>
      <c r="E119" s="2"/>
      <c r="F119" s="2"/>
      <c r="G119" s="2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2"/>
      <c r="C120" s="2"/>
      <c r="D120" s="2"/>
      <c r="E120" s="2"/>
      <c r="F120" s="2"/>
      <c r="G120" s="2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15"/>
      <c r="C121" s="16" t="s">
        <v>85</v>
      </c>
      <c r="D121" s="16" t="s">
        <v>38</v>
      </c>
      <c r="E121" s="2"/>
      <c r="F121" s="2"/>
      <c r="G121" s="2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4" t="s">
        <v>0</v>
      </c>
      <c r="C122" s="6" t="s">
        <v>36</v>
      </c>
      <c r="D122" s="35">
        <f>D30</f>
        <v>3383.5</v>
      </c>
      <c r="E122" s="2"/>
      <c r="F122" s="2"/>
      <c r="G122" s="2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4" t="s">
        <v>2</v>
      </c>
      <c r="C123" s="6" t="s">
        <v>41</v>
      </c>
      <c r="D123" s="35" t="e">
        <f>D71</f>
        <v>#REF!</v>
      </c>
      <c r="E123" s="2"/>
      <c r="F123" s="2"/>
      <c r="G123" s="2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4" t="s">
        <v>6</v>
      </c>
      <c r="C124" s="6" t="s">
        <v>15</v>
      </c>
      <c r="D124" s="35">
        <f>E83</f>
        <v>426.32099999999997</v>
      </c>
      <c r="E124" s="2"/>
      <c r="F124" s="2"/>
      <c r="G124" s="2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4" t="s">
        <v>7</v>
      </c>
      <c r="C125" s="6" t="s">
        <v>17</v>
      </c>
      <c r="D125" s="35" t="e">
        <f>E98</f>
        <v>#REF!</v>
      </c>
      <c r="E125" s="2"/>
      <c r="F125" s="2"/>
      <c r="G125" s="2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"/>
      <c r="B126" s="34" t="s">
        <v>8</v>
      </c>
      <c r="C126" s="6" t="s">
        <v>18</v>
      </c>
      <c r="D126" s="35" t="e">
        <f>D105</f>
        <v>#REF!</v>
      </c>
      <c r="E126" s="2"/>
      <c r="F126" s="2"/>
      <c r="G126" s="2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7" t="s">
        <v>86</v>
      </c>
      <c r="C127" s="68"/>
      <c r="D127" s="35" t="e">
        <f>SUM(D122:D126)</f>
        <v>#REF!</v>
      </c>
      <c r="E127" s="2"/>
      <c r="F127" s="2"/>
      <c r="G127" s="2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34" t="s">
        <v>9</v>
      </c>
      <c r="C128" s="6" t="s">
        <v>87</v>
      </c>
      <c r="D128" s="35" t="e">
        <f>E116</f>
        <v>#REF!</v>
      </c>
      <c r="E128" s="2"/>
      <c r="F128" s="2"/>
      <c r="G128" s="2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2"/>
      <c r="B129" s="67" t="s">
        <v>88</v>
      </c>
      <c r="C129" s="68"/>
      <c r="D129" s="36" t="e">
        <f>SUM(D127:D128)</f>
        <v>#REF!</v>
      </c>
      <c r="E129" s="2"/>
      <c r="F129" s="2"/>
      <c r="G129" s="2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">
      <c r="A1000" s="2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2:E2"/>
    <mergeCell ref="B3:E3"/>
    <mergeCell ref="B4:E4"/>
    <mergeCell ref="B6:D6"/>
    <mergeCell ref="B8:D8"/>
    <mergeCell ref="B16:D16"/>
    <mergeCell ref="B18:D18"/>
    <mergeCell ref="B26:D26"/>
    <mergeCell ref="B30:C30"/>
    <mergeCell ref="B33:E33"/>
    <mergeCell ref="B35:E35"/>
    <mergeCell ref="B40:C40"/>
    <mergeCell ref="B43:E43"/>
    <mergeCell ref="B54:C54"/>
    <mergeCell ref="B57:F57"/>
    <mergeCell ref="E60:E61"/>
    <mergeCell ref="B62:E62"/>
    <mergeCell ref="B65:D65"/>
    <mergeCell ref="B71:C71"/>
    <mergeCell ref="B74:E74"/>
    <mergeCell ref="B83:C83"/>
    <mergeCell ref="B127:C127"/>
    <mergeCell ref="B129:C129"/>
    <mergeCell ref="B86:E86"/>
    <mergeCell ref="B89:E89"/>
    <mergeCell ref="B98:C98"/>
    <mergeCell ref="B105:C105"/>
    <mergeCell ref="B108:E108"/>
    <mergeCell ref="B116:C116"/>
    <mergeCell ref="B119:D119"/>
  </mergeCells>
  <pageMargins left="0.51180555555555496" right="0.51180555555555496" top="0.31527777777777799" bottom="0.31527777777777799" header="0" footer="0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Z1000"/>
  <sheetViews>
    <sheetView workbookViewId="0"/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">
      <c r="A2" s="2"/>
      <c r="B2" s="86" t="s">
        <v>19</v>
      </c>
      <c r="C2" s="70"/>
      <c r="D2" s="70"/>
      <c r="E2" s="7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86" t="s">
        <v>20</v>
      </c>
      <c r="C3" s="70"/>
      <c r="D3" s="70"/>
      <c r="E3" s="7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87" t="s">
        <v>21</v>
      </c>
      <c r="C4" s="81"/>
      <c r="D4" s="81"/>
      <c r="E4" s="8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">
      <c r="A5" s="2"/>
      <c r="B5" s="4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">
      <c r="A6" s="2"/>
      <c r="B6" s="69" t="s">
        <v>22</v>
      </c>
      <c r="C6" s="70"/>
      <c r="D6" s="71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67" t="s">
        <v>23</v>
      </c>
      <c r="C8" s="79"/>
      <c r="D8" s="68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0</v>
      </c>
      <c r="C9" s="6" t="s">
        <v>24</v>
      </c>
      <c r="D9" s="7" t="s">
        <v>25</v>
      </c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">
      <c r="A10" s="2"/>
      <c r="B10" s="5" t="s">
        <v>2</v>
      </c>
      <c r="C10" s="6" t="s">
        <v>26</v>
      </c>
      <c r="D10" s="7">
        <v>2025</v>
      </c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5" t="s">
        <v>6</v>
      </c>
      <c r="C11" s="6" t="s">
        <v>27</v>
      </c>
      <c r="D11" s="7">
        <v>60</v>
      </c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5" t="s">
        <v>7</v>
      </c>
      <c r="C12" s="6" t="s">
        <v>28</v>
      </c>
      <c r="D12" s="8" t="s">
        <v>100</v>
      </c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" t="s">
        <v>8</v>
      </c>
      <c r="C13" s="6" t="s">
        <v>29</v>
      </c>
      <c r="D13" s="42" t="s">
        <v>101</v>
      </c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9"/>
      <c r="C14" s="10"/>
      <c r="D14" s="9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">
      <c r="A15" s="2"/>
      <c r="B15" s="9"/>
      <c r="C15" s="10"/>
      <c r="D15" s="9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69" t="s">
        <v>30</v>
      </c>
      <c r="C16" s="70"/>
      <c r="D16" s="71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4">
      <c r="A18" s="2"/>
      <c r="B18" s="67" t="s">
        <v>30</v>
      </c>
      <c r="C18" s="79"/>
      <c r="D18" s="68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0</v>
      </c>
      <c r="C19" s="6" t="s">
        <v>31</v>
      </c>
      <c r="D19" s="7" t="s">
        <v>91</v>
      </c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2</v>
      </c>
      <c r="C20" s="6" t="s">
        <v>32</v>
      </c>
      <c r="D20" s="7" t="s">
        <v>105</v>
      </c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5" t="s">
        <v>6</v>
      </c>
      <c r="C21" s="6" t="s">
        <v>33</v>
      </c>
      <c r="D21" s="11">
        <v>514310</v>
      </c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5" t="s">
        <v>7</v>
      </c>
      <c r="C22" s="6" t="s">
        <v>34</v>
      </c>
      <c r="D22" s="12">
        <v>1743.69</v>
      </c>
      <c r="E22" s="1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" t="s">
        <v>8</v>
      </c>
      <c r="C23" s="6" t="s">
        <v>35</v>
      </c>
      <c r="D23" s="8" t="s">
        <v>103</v>
      </c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14"/>
      <c r="C24" s="14"/>
      <c r="D24" s="9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4"/>
      <c r="C25" s="14"/>
      <c r="D25" s="9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69" t="s">
        <v>36</v>
      </c>
      <c r="C26" s="70"/>
      <c r="D26" s="71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">
      <c r="A27" s="2"/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15">
        <v>1</v>
      </c>
      <c r="C28" s="16" t="s">
        <v>37</v>
      </c>
      <c r="D28" s="16" t="s">
        <v>38</v>
      </c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5" t="s">
        <v>0</v>
      </c>
      <c r="C29" s="6" t="s">
        <v>39</v>
      </c>
      <c r="D29" s="17">
        <f>D22</f>
        <v>1743.69</v>
      </c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 x14ac:dyDescent="0.4">
      <c r="A30" s="2"/>
      <c r="B30" s="67" t="s">
        <v>40</v>
      </c>
      <c r="C30" s="68"/>
      <c r="D30" s="17">
        <f>SUM(D29)</f>
        <v>1743.69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2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69" t="s">
        <v>41</v>
      </c>
      <c r="C33" s="70"/>
      <c r="D33" s="70"/>
      <c r="E33" s="7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19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72" t="s">
        <v>42</v>
      </c>
      <c r="C35" s="70"/>
      <c r="D35" s="70"/>
      <c r="E35" s="7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2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">
      <c r="A37" s="2"/>
      <c r="B37" s="15" t="s">
        <v>43</v>
      </c>
      <c r="C37" s="16" t="s">
        <v>44</v>
      </c>
      <c r="D37" s="20" t="s">
        <v>45</v>
      </c>
      <c r="E37" s="16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5" t="s">
        <v>0</v>
      </c>
      <c r="C38" s="6" t="s">
        <v>1</v>
      </c>
      <c r="D38" s="21" t="e">
        <f>#REF!</f>
        <v>#REF!</v>
      </c>
      <c r="E38" s="17" t="e">
        <f t="shared" ref="E38:E39" si="0">D38*$D$30</f>
        <v>#REF!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5" t="s">
        <v>2</v>
      </c>
      <c r="C39" s="6" t="s">
        <v>3</v>
      </c>
      <c r="D39" s="45">
        <v>2.7799999999999998E-2</v>
      </c>
      <c r="E39" s="17">
        <f t="shared" si="0"/>
        <v>48.474581999999998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 x14ac:dyDescent="0.4">
      <c r="A40" s="2"/>
      <c r="B40" s="67" t="s">
        <v>40</v>
      </c>
      <c r="C40" s="68"/>
      <c r="D40" s="22" t="e">
        <f t="shared" ref="D40:E40" si="1">SUM(D38:D39)</f>
        <v>#REF!</v>
      </c>
      <c r="E40" s="18" t="e">
        <f t="shared" si="1"/>
        <v>#REF!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4">
      <c r="A43" s="2"/>
      <c r="B43" s="73" t="s">
        <v>46</v>
      </c>
      <c r="C43" s="70"/>
      <c r="D43" s="70"/>
      <c r="E43" s="7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15" t="s">
        <v>47</v>
      </c>
      <c r="C45" s="16" t="s">
        <v>48</v>
      </c>
      <c r="D45" s="20" t="s">
        <v>45</v>
      </c>
      <c r="E45" s="16" t="s">
        <v>38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0</v>
      </c>
      <c r="C46" s="6" t="s">
        <v>4</v>
      </c>
      <c r="D46" s="23" t="e">
        <f>#REF!</f>
        <v>#REF!</v>
      </c>
      <c r="E46" s="17" t="e">
        <f t="shared" ref="E46:E53" si="2">D46*($E$40+$D$30)</f>
        <v>#REF!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2</v>
      </c>
      <c r="C47" s="6" t="s">
        <v>5</v>
      </c>
      <c r="D47" s="23" t="e">
        <f>#REF!</f>
        <v>#REF!</v>
      </c>
      <c r="E47" s="17" t="e">
        <f t="shared" si="2"/>
        <v>#REF!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6</v>
      </c>
      <c r="C48" s="6" t="s">
        <v>49</v>
      </c>
      <c r="D48" s="46">
        <v>1.4999999999999999E-2</v>
      </c>
      <c r="E48" s="17" t="e">
        <f t="shared" si="2"/>
        <v>#REF!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7</v>
      </c>
      <c r="C49" s="6" t="s">
        <v>50</v>
      </c>
      <c r="D49" s="23" t="e">
        <f>#REF!</f>
        <v>#REF!</v>
      </c>
      <c r="E49" s="17" t="e">
        <f t="shared" si="2"/>
        <v>#REF!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8</v>
      </c>
      <c r="C50" s="6" t="s">
        <v>51</v>
      </c>
      <c r="D50" s="23" t="e">
        <f>#REF!</f>
        <v>#REF!</v>
      </c>
      <c r="E50" s="17" t="e">
        <f t="shared" si="2"/>
        <v>#REF!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">
      <c r="A51" s="2"/>
      <c r="B51" s="5" t="s">
        <v>9</v>
      </c>
      <c r="C51" s="6" t="s">
        <v>10</v>
      </c>
      <c r="D51" s="23" t="e">
        <f>#REF!</f>
        <v>#REF!</v>
      </c>
      <c r="E51" s="17" t="e">
        <f t="shared" si="2"/>
        <v>#REF!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5" t="s">
        <v>11</v>
      </c>
      <c r="C52" s="6" t="s">
        <v>12</v>
      </c>
      <c r="D52" s="23" t="e">
        <f>#REF!</f>
        <v>#REF!</v>
      </c>
      <c r="E52" s="17" t="e">
        <f t="shared" si="2"/>
        <v>#REF!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5" t="s">
        <v>13</v>
      </c>
      <c r="C53" s="6" t="s">
        <v>14</v>
      </c>
      <c r="D53" s="23" t="e">
        <f>#REF!</f>
        <v>#REF!</v>
      </c>
      <c r="E53" s="17" t="e">
        <f t="shared" si="2"/>
        <v>#REF!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 x14ac:dyDescent="0.4">
      <c r="A54" s="2"/>
      <c r="B54" s="67" t="s">
        <v>52</v>
      </c>
      <c r="C54" s="68"/>
      <c r="D54" s="22" t="e">
        <f t="shared" ref="D54:E54" si="3">SUM(D46:D53)</f>
        <v>#REF!</v>
      </c>
      <c r="E54" s="18" t="e">
        <f t="shared" si="3"/>
        <v>#REF!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83" t="s">
        <v>53</v>
      </c>
      <c r="C57" s="70"/>
      <c r="D57" s="70"/>
      <c r="E57" s="70"/>
      <c r="F57" s="7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">
      <c r="A59" s="2"/>
      <c r="B59" s="15" t="s">
        <v>54</v>
      </c>
      <c r="C59" s="16" t="s">
        <v>55</v>
      </c>
      <c r="D59" s="16" t="s">
        <v>56</v>
      </c>
      <c r="E59" s="20" t="s">
        <v>57</v>
      </c>
      <c r="F59" s="16" t="s">
        <v>38</v>
      </c>
      <c r="G59" s="2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5" t="s">
        <v>0</v>
      </c>
      <c r="C60" s="6" t="s">
        <v>58</v>
      </c>
      <c r="D60" s="25">
        <v>11</v>
      </c>
      <c r="E60" s="84">
        <v>21</v>
      </c>
      <c r="F60" s="17">
        <f>IF(D60*E60&lt;D29*6%,0,D60*E60-D29*6%)</f>
        <v>126.37860000000001</v>
      </c>
      <c r="G60" s="24"/>
      <c r="H60" s="2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5" t="s">
        <v>2</v>
      </c>
      <c r="C61" s="6" t="s">
        <v>104</v>
      </c>
      <c r="D61" s="25">
        <v>44.3</v>
      </c>
      <c r="E61" s="82"/>
      <c r="F61" s="17">
        <f>D61*E60</f>
        <v>930.3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 x14ac:dyDescent="0.4">
      <c r="A62" s="2"/>
      <c r="B62" s="67" t="s">
        <v>40</v>
      </c>
      <c r="C62" s="79"/>
      <c r="D62" s="79"/>
      <c r="E62" s="68"/>
      <c r="F62" s="18">
        <f>SUM(F60:F61)</f>
        <v>1056.6786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72" t="s">
        <v>59</v>
      </c>
      <c r="C65" s="70"/>
      <c r="D65" s="71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15">
        <v>2</v>
      </c>
      <c r="C67" s="16" t="s">
        <v>60</v>
      </c>
      <c r="D67" s="16" t="s">
        <v>38</v>
      </c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">
      <c r="A68" s="2"/>
      <c r="B68" s="5" t="s">
        <v>43</v>
      </c>
      <c r="C68" s="6" t="s">
        <v>44</v>
      </c>
      <c r="D68" s="17" t="e">
        <f>E40</f>
        <v>#REF!</v>
      </c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5" t="s">
        <v>47</v>
      </c>
      <c r="C69" s="6" t="s">
        <v>48</v>
      </c>
      <c r="D69" s="17" t="e">
        <f>E54</f>
        <v>#REF!</v>
      </c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5" t="s">
        <v>54</v>
      </c>
      <c r="C70" s="6" t="s">
        <v>55</v>
      </c>
      <c r="D70" s="17">
        <f>F62</f>
        <v>1056.6786</v>
      </c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 x14ac:dyDescent="0.4">
      <c r="A71" s="2"/>
      <c r="B71" s="67" t="s">
        <v>40</v>
      </c>
      <c r="C71" s="68"/>
      <c r="D71" s="18" t="e">
        <f>SUM(D68:D70)</f>
        <v>#REF!</v>
      </c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6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69" t="s">
        <v>15</v>
      </c>
      <c r="C74" s="70"/>
      <c r="D74" s="70"/>
      <c r="E74" s="7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15">
        <v>3</v>
      </c>
      <c r="C76" s="16" t="s">
        <v>61</v>
      </c>
      <c r="D76" s="20" t="s">
        <v>45</v>
      </c>
      <c r="E76" s="16" t="s">
        <v>38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0</v>
      </c>
      <c r="C77" s="27" t="s">
        <v>62</v>
      </c>
      <c r="D77" s="45">
        <v>8.3299999999999999E-2</v>
      </c>
      <c r="E77" s="17">
        <f t="shared" ref="E77:E82" si="4">D77*$D$30</f>
        <v>145.24937700000001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2</v>
      </c>
      <c r="C78" s="27" t="s">
        <v>63</v>
      </c>
      <c r="D78" s="45">
        <v>6.7000000000000002E-3</v>
      </c>
      <c r="E78" s="17">
        <f t="shared" si="4"/>
        <v>11.682723000000001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6</v>
      </c>
      <c r="C79" s="50" t="s">
        <v>97</v>
      </c>
      <c r="D79" s="45">
        <v>2.7000000000000001E-3</v>
      </c>
      <c r="E79" s="17">
        <f t="shared" si="4"/>
        <v>4.7079630000000003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">
      <c r="A80" s="2"/>
      <c r="B80" s="5" t="s">
        <v>7</v>
      </c>
      <c r="C80" s="50" t="s">
        <v>89</v>
      </c>
      <c r="D80" s="21"/>
      <c r="E80" s="17">
        <f t="shared" si="4"/>
        <v>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5" t="s">
        <v>8</v>
      </c>
      <c r="C81" s="51" t="s">
        <v>65</v>
      </c>
      <c r="D81" s="21"/>
      <c r="E81" s="17">
        <f t="shared" si="4"/>
        <v>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5" t="s">
        <v>9</v>
      </c>
      <c r="C82" s="27" t="s">
        <v>66</v>
      </c>
      <c r="D82" s="45">
        <v>3.3300000000000003E-2</v>
      </c>
      <c r="E82" s="17">
        <f t="shared" si="4"/>
        <v>58.06487700000001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 x14ac:dyDescent="0.4">
      <c r="A83" s="2"/>
      <c r="B83" s="67" t="s">
        <v>40</v>
      </c>
      <c r="C83" s="68"/>
      <c r="D83" s="22">
        <f t="shared" ref="D83:E83" si="5">SUM(D77:D82)</f>
        <v>0.126</v>
      </c>
      <c r="E83" s="18">
        <f t="shared" si="5"/>
        <v>219.70494000000002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9" t="s">
        <v>17</v>
      </c>
      <c r="C86" s="70"/>
      <c r="D86" s="70"/>
      <c r="E86" s="7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72" t="s">
        <v>67</v>
      </c>
      <c r="C89" s="70"/>
      <c r="D89" s="70"/>
      <c r="E89" s="7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19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15" t="s">
        <v>68</v>
      </c>
      <c r="C91" s="16" t="s">
        <v>69</v>
      </c>
      <c r="D91" s="20" t="s">
        <v>45</v>
      </c>
      <c r="E91" s="16" t="s">
        <v>38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0</v>
      </c>
      <c r="C92" s="6" t="s">
        <v>70</v>
      </c>
      <c r="D92" s="21" t="e">
        <f>#REF!</f>
        <v>#REF!</v>
      </c>
      <c r="E92" s="17" t="e">
        <f t="shared" ref="E92:E97" si="6">D92*$D$30</f>
        <v>#REF!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2</v>
      </c>
      <c r="C93" s="49" t="s">
        <v>90</v>
      </c>
      <c r="D93" s="21"/>
      <c r="E93" s="17">
        <f t="shared" si="6"/>
        <v>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6</v>
      </c>
      <c r="C94" s="6" t="s">
        <v>71</v>
      </c>
      <c r="D94" s="45">
        <v>1.37E-2</v>
      </c>
      <c r="E94" s="17">
        <f t="shared" si="6"/>
        <v>23.888553000000002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">
      <c r="A95" s="2"/>
      <c r="B95" s="5" t="s">
        <v>7</v>
      </c>
      <c r="C95" s="6" t="s">
        <v>72</v>
      </c>
      <c r="D95" s="45">
        <v>0.01</v>
      </c>
      <c r="E95" s="17">
        <f t="shared" si="6"/>
        <v>17.436900000000001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5" t="s">
        <v>8</v>
      </c>
      <c r="C96" s="6" t="s">
        <v>73</v>
      </c>
      <c r="D96" s="45">
        <v>0.01</v>
      </c>
      <c r="E96" s="17">
        <f t="shared" si="6"/>
        <v>17.436900000000001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5" t="s">
        <v>9</v>
      </c>
      <c r="C97" s="6" t="s">
        <v>74</v>
      </c>
      <c r="D97" s="45">
        <v>2E-3</v>
      </c>
      <c r="E97" s="17">
        <f t="shared" si="6"/>
        <v>3.4873800000000004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 x14ac:dyDescent="0.4">
      <c r="A98" s="2"/>
      <c r="B98" s="67" t="s">
        <v>52</v>
      </c>
      <c r="C98" s="68"/>
      <c r="D98" s="22" t="e">
        <f t="shared" ref="D98:E98" si="7">SUM(D92:D97)</f>
        <v>#REF!</v>
      </c>
      <c r="E98" s="18" t="e">
        <f t="shared" si="7"/>
        <v>#REF!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28" t="s">
        <v>18</v>
      </c>
      <c r="C101" s="28"/>
      <c r="D101" s="28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15">
        <v>5</v>
      </c>
      <c r="C103" s="29" t="s">
        <v>75</v>
      </c>
      <c r="D103" s="16" t="s">
        <v>38</v>
      </c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5" t="s">
        <v>0</v>
      </c>
      <c r="C104" s="6" t="s">
        <v>76</v>
      </c>
      <c r="D104" s="25" t="e">
        <f>#REF!</f>
        <v>#REF!</v>
      </c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 x14ac:dyDescent="0.4">
      <c r="A105" s="2"/>
      <c r="B105" s="67" t="s">
        <v>52</v>
      </c>
      <c r="C105" s="68"/>
      <c r="D105" s="40" t="e">
        <f>SUM(D104)</f>
        <v>#REF!</v>
      </c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69" t="s">
        <v>77</v>
      </c>
      <c r="C108" s="70"/>
      <c r="D108" s="70"/>
      <c r="E108" s="7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15">
        <v>6</v>
      </c>
      <c r="C110" s="29" t="s">
        <v>78</v>
      </c>
      <c r="D110" s="20" t="s">
        <v>45</v>
      </c>
      <c r="E110" s="16" t="s">
        <v>38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0</v>
      </c>
      <c r="C111" s="6" t="s">
        <v>79</v>
      </c>
      <c r="D111" s="21" t="e">
        <f>#REF!</f>
        <v>#REF!</v>
      </c>
      <c r="E111" s="17" t="e">
        <f>D111*D127</f>
        <v>#REF!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2</v>
      </c>
      <c r="C112" s="6" t="s">
        <v>80</v>
      </c>
      <c r="D112" s="21" t="e">
        <f>#REF!</f>
        <v>#REF!</v>
      </c>
      <c r="E112" s="17" t="e">
        <f>D112*(D127+E111)</f>
        <v>#REF!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 t="s">
        <v>6</v>
      </c>
      <c r="C113" s="6" t="s">
        <v>81</v>
      </c>
      <c r="D113" s="21"/>
      <c r="E113" s="1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82</v>
      </c>
      <c r="D114" s="23" t="e">
        <f>#REF!</f>
        <v>#REF!</v>
      </c>
      <c r="E114" s="17" t="e">
        <f t="shared" ref="E114:E115" si="8">($D$127+$E$111+$E$112)*D114/(1-SUM($D$114:$D$115))</f>
        <v>#REF!</v>
      </c>
      <c r="F114" s="3"/>
      <c r="G114" s="3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">
      <c r="A115" s="2"/>
      <c r="B115" s="5"/>
      <c r="C115" s="6" t="s">
        <v>83</v>
      </c>
      <c r="D115" s="23" t="e">
        <f>#REF!</f>
        <v>#REF!</v>
      </c>
      <c r="E115" s="17" t="e">
        <f t="shared" si="8"/>
        <v>#REF!</v>
      </c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2"/>
      <c r="B116" s="67" t="s">
        <v>52</v>
      </c>
      <c r="C116" s="68"/>
      <c r="D116" s="22" t="e">
        <f t="shared" ref="D116:E116" si="9">SUM(D111:D115)</f>
        <v>#REF!</v>
      </c>
      <c r="E116" s="18" t="e">
        <f t="shared" si="9"/>
        <v>#REF!</v>
      </c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">
      <c r="A119" s="2"/>
      <c r="B119" s="69" t="s">
        <v>84</v>
      </c>
      <c r="C119" s="70"/>
      <c r="D119" s="71"/>
      <c r="E119" s="2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2"/>
      <c r="C120" s="2"/>
      <c r="D120" s="2"/>
      <c r="E120" s="2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15"/>
      <c r="C121" s="16" t="s">
        <v>85</v>
      </c>
      <c r="D121" s="16" t="s">
        <v>38</v>
      </c>
      <c r="E121" s="2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4" t="s">
        <v>0</v>
      </c>
      <c r="C122" s="6" t="s">
        <v>36</v>
      </c>
      <c r="D122" s="35">
        <f>D30</f>
        <v>1743.69</v>
      </c>
      <c r="E122" s="2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4" t="s">
        <v>2</v>
      </c>
      <c r="C123" s="6" t="s">
        <v>41</v>
      </c>
      <c r="D123" s="35" t="e">
        <f>D71</f>
        <v>#REF!</v>
      </c>
      <c r="E123" s="2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4" t="s">
        <v>6</v>
      </c>
      <c r="C124" s="6" t="s">
        <v>15</v>
      </c>
      <c r="D124" s="35">
        <f>E83</f>
        <v>219.70494000000002</v>
      </c>
      <c r="E124" s="2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4" t="s">
        <v>7</v>
      </c>
      <c r="C125" s="6" t="s">
        <v>17</v>
      </c>
      <c r="D125" s="35" t="e">
        <f>E98</f>
        <v>#REF!</v>
      </c>
      <c r="E125" s="2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"/>
      <c r="B126" s="34" t="s">
        <v>8</v>
      </c>
      <c r="C126" s="6" t="s">
        <v>18</v>
      </c>
      <c r="D126" s="35" t="e">
        <f>D105</f>
        <v>#REF!</v>
      </c>
      <c r="E126" s="2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7" t="s">
        <v>86</v>
      </c>
      <c r="C127" s="68"/>
      <c r="D127" s="35" t="e">
        <f>SUM(D122:D126)</f>
        <v>#REF!</v>
      </c>
      <c r="E127" s="2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34" t="s">
        <v>9</v>
      </c>
      <c r="C128" s="6" t="s">
        <v>87</v>
      </c>
      <c r="D128" s="35" t="e">
        <f>E116</f>
        <v>#REF!</v>
      </c>
      <c r="E128" s="2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2"/>
      <c r="B129" s="67" t="s">
        <v>88</v>
      </c>
      <c r="C129" s="68"/>
      <c r="D129" s="36" t="e">
        <f>SUM(D127:D128)</f>
        <v>#REF!</v>
      </c>
      <c r="E129" s="2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">
      <c r="A1000" s="2"/>
      <c r="B1000" s="2"/>
      <c r="C1000" s="2"/>
      <c r="D1000" s="2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2:E2"/>
    <mergeCell ref="B3:E3"/>
    <mergeCell ref="B4:E4"/>
    <mergeCell ref="B6:D6"/>
    <mergeCell ref="B8:D8"/>
    <mergeCell ref="B16:D16"/>
    <mergeCell ref="B18:D18"/>
    <mergeCell ref="B26:D26"/>
    <mergeCell ref="B30:C30"/>
    <mergeCell ref="B33:E33"/>
    <mergeCell ref="B35:E35"/>
    <mergeCell ref="B40:C40"/>
    <mergeCell ref="B43:E43"/>
    <mergeCell ref="B54:C54"/>
    <mergeCell ref="B57:F57"/>
    <mergeCell ref="E60:E61"/>
    <mergeCell ref="B62:E62"/>
    <mergeCell ref="B65:D65"/>
    <mergeCell ref="B71:C71"/>
    <mergeCell ref="B74:E74"/>
    <mergeCell ref="B83:C83"/>
    <mergeCell ref="B127:C127"/>
    <mergeCell ref="B129:C129"/>
    <mergeCell ref="B86:E86"/>
    <mergeCell ref="B89:E89"/>
    <mergeCell ref="B98:C98"/>
    <mergeCell ref="B105:C105"/>
    <mergeCell ref="B108:E108"/>
    <mergeCell ref="B116:C116"/>
    <mergeCell ref="B119:D119"/>
  </mergeCells>
  <pageMargins left="0.51180555555555496" right="0.51180555555555496" top="0.31527777777777799" bottom="0.31527777777777799" header="0" footer="0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Editor de mídia</vt:lpstr>
      <vt:lpstr>Encarregado_de_Turma_de_Manut_</vt:lpstr>
      <vt:lpstr>Ajudante_Geral</vt:lpstr>
      <vt:lpstr>Ajudante_Geral!Print_Area</vt:lpstr>
      <vt:lpstr>Encarregado_de_Turma_de_Manut_!Print_Area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Roberto Da Silva</dc:creator>
  <cp:lastModifiedBy>e23324</cp:lastModifiedBy>
  <cp:lastPrinted>2026-02-24T13:32:31Z</cp:lastPrinted>
  <dcterms:created xsi:type="dcterms:W3CDTF">2026-02-09T12:28:34Z</dcterms:created>
  <dcterms:modified xsi:type="dcterms:W3CDTF">2026-03-16T16:36:36Z</dcterms:modified>
</cp:coreProperties>
</file>